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6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marvin.verissimo\Downloads\"/>
    </mc:Choice>
  </mc:AlternateContent>
  <xr:revisionPtr revIDLastSave="0" documentId="13_ncr:1_{2F927B20-7F5B-4A1C-A4FE-AED37B2D1078}" xr6:coauthVersionLast="47" xr6:coauthVersionMax="47" xr10:uidLastSave="{00000000-0000-0000-0000-000000000000}"/>
  <bookViews>
    <workbookView xWindow="-120" yWindow="-120" windowWidth="29040" windowHeight="15720" tabRatio="709" activeTab="11" xr2:uid="{00000000-000D-0000-FFFF-FFFF00000000}"/>
  </bookViews>
  <sheets>
    <sheet name="JAN 2024" sheetId="2" r:id="rId1"/>
    <sheet name="FEV 2024" sheetId="5" r:id="rId2"/>
    <sheet name="MAR 2024" sheetId="6" r:id="rId3"/>
    <sheet name="ABR 2024" sheetId="7" r:id="rId4"/>
    <sheet name="MAI 2024" sheetId="8" r:id="rId5"/>
    <sheet name="JUN 2024" sheetId="9" r:id="rId6"/>
    <sheet name="JUL 2024" sheetId="10" r:id="rId7"/>
    <sheet name="AGO 2024" sheetId="11" r:id="rId8"/>
    <sheet name="SET 2024" sheetId="12" r:id="rId9"/>
    <sheet name="OUT 2024" sheetId="13" r:id="rId10"/>
    <sheet name="NOV 2024" sheetId="14" r:id="rId11"/>
    <sheet name="DEZ 2024" sheetId="15" r:id="rId12"/>
  </sheets>
  <definedNames>
    <definedName name="_xlnm._FilterDatabase" localSheetId="3" hidden="1">'ABR 2024'!$A$7:$AE$7</definedName>
    <definedName name="_xlnm._FilterDatabase" localSheetId="7" hidden="1">'AGO 2024'!$A$7:$AE$7</definedName>
    <definedName name="_xlnm._FilterDatabase" localSheetId="11" hidden="1">'DEZ 2024'!$A$7:$AE$7</definedName>
    <definedName name="_xlnm._FilterDatabase" localSheetId="1" hidden="1">'FEV 2024'!$A$7:$AE$7</definedName>
    <definedName name="_xlnm._FilterDatabase" localSheetId="0" hidden="1">'JAN 2024'!$A$7:$AE$7</definedName>
    <definedName name="_xlnm._FilterDatabase" localSheetId="6" hidden="1">'JUL 2024'!$A$7:$AE$7</definedName>
    <definedName name="_xlnm._FilterDatabase" localSheetId="5" hidden="1">'JUN 2024'!$A$7:$AE$7</definedName>
    <definedName name="_xlnm._FilterDatabase" localSheetId="4" hidden="1">'MAI 2024'!$A$7:$AE$7</definedName>
    <definedName name="_xlnm._FilterDatabase" localSheetId="2" hidden="1">'MAR 2024'!$A$7:$AE$7</definedName>
    <definedName name="_xlnm._FilterDatabase" localSheetId="10" hidden="1">'NOV 2024'!$A$7:$AE$7</definedName>
    <definedName name="_xlnm._FilterDatabase" localSheetId="9" hidden="1">'OUT 2024'!$A$7:$AE$7</definedName>
    <definedName name="_xlnm._FilterDatabase" localSheetId="8" hidden="1">'SET 2024'!$A$7:$AE$7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7" i="15" l="1"/>
  <c r="S56" i="15"/>
  <c r="S55" i="15"/>
  <c r="S54" i="15"/>
  <c r="S53" i="15"/>
  <c r="S52" i="15"/>
  <c r="S51" i="15"/>
  <c r="S50" i="15"/>
  <c r="S49" i="15"/>
  <c r="S48" i="15"/>
  <c r="S47" i="15"/>
  <c r="S46" i="15"/>
  <c r="X45" i="15"/>
  <c r="S45" i="15"/>
  <c r="X44" i="15"/>
  <c r="S44" i="15"/>
  <c r="X43" i="15"/>
  <c r="S43" i="15"/>
  <c r="X42" i="15"/>
  <c r="S42" i="15"/>
  <c r="X41" i="15"/>
  <c r="S41" i="15"/>
  <c r="Y40" i="15"/>
  <c r="X40" i="15"/>
  <c r="S40" i="15"/>
  <c r="Z40" i="15" s="1"/>
  <c r="Z39" i="15"/>
  <c r="X39" i="15"/>
  <c r="S39" i="15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45" i="11"/>
  <c r="S44" i="11"/>
  <c r="S43" i="11"/>
  <c r="S42" i="11"/>
  <c r="S41" i="11"/>
  <c r="S40" i="11"/>
  <c r="S39" i="11"/>
  <c r="S38" i="11"/>
  <c r="S37" i="11"/>
  <c r="S36" i="11"/>
  <c r="Z35" i="11"/>
  <c r="X35" i="11"/>
  <c r="S35" i="11"/>
  <c r="X34" i="11"/>
  <c r="S34" i="11"/>
  <c r="Z34" i="11" s="1"/>
  <c r="Y33" i="11"/>
  <c r="X33" i="11"/>
  <c r="S33" i="11"/>
  <c r="Z33" i="11" s="1"/>
  <c r="Y32" i="11"/>
  <c r="X32" i="11"/>
  <c r="S32" i="11"/>
  <c r="Z32" i="11" s="1"/>
  <c r="Y31" i="11"/>
  <c r="X31" i="11"/>
  <c r="S31" i="11"/>
  <c r="Z31" i="11" s="1"/>
  <c r="Y30" i="11"/>
  <c r="X30" i="11"/>
  <c r="S30" i="11"/>
  <c r="Z30" i="11" s="1"/>
  <c r="Y29" i="11"/>
  <c r="X29" i="11"/>
  <c r="S29" i="11"/>
  <c r="Z29" i="11" s="1"/>
  <c r="Y28" i="11"/>
  <c r="X28" i="11"/>
  <c r="S28" i="11"/>
  <c r="Z28" i="11" s="1"/>
  <c r="Z27" i="11"/>
  <c r="Y27" i="11"/>
  <c r="S27" i="11"/>
  <c r="Y26" i="11"/>
  <c r="S26" i="11"/>
  <c r="Z26" i="11" s="1"/>
  <c r="X46" i="11" l="1"/>
  <c r="Y46" i="11"/>
  <c r="Z46" i="11" s="1"/>
  <c r="X47" i="11"/>
  <c r="Y47" i="11"/>
  <c r="Z47" i="11" s="1"/>
  <c r="X48" i="11"/>
  <c r="Y48" i="11"/>
  <c r="Z48" i="11"/>
  <c r="X49" i="11"/>
  <c r="Y49" i="11"/>
  <c r="Z49" i="11"/>
  <c r="X50" i="11"/>
  <c r="Y50" i="11"/>
  <c r="Z50" i="11" s="1"/>
  <c r="X51" i="11"/>
  <c r="Y51" i="11"/>
  <c r="Z51" i="11"/>
  <c r="X52" i="11"/>
  <c r="Y52" i="11"/>
  <c r="Z52" i="11"/>
  <c r="X53" i="11"/>
  <c r="Y53" i="11"/>
  <c r="Z53" i="11"/>
  <c r="X54" i="11"/>
  <c r="Y54" i="11"/>
  <c r="Z54" i="11" s="1"/>
  <c r="X55" i="11"/>
  <c r="Y55" i="11"/>
  <c r="Z55" i="11" s="1"/>
  <c r="X56" i="11"/>
  <c r="Y56" i="11"/>
  <c r="Z56" i="11"/>
  <c r="X57" i="11"/>
  <c r="Y57" i="11"/>
  <c r="Z57" i="11"/>
  <c r="X58" i="11"/>
  <c r="Y58" i="11"/>
  <c r="Z58" i="11" s="1"/>
  <c r="X59" i="11"/>
  <c r="Y59" i="11"/>
  <c r="Z59" i="11"/>
  <c r="S60" i="11"/>
  <c r="X60" i="11"/>
  <c r="Y60" i="11"/>
  <c r="Z60" i="11"/>
  <c r="X61" i="11"/>
  <c r="Y61" i="11"/>
  <c r="Z61" i="11"/>
  <c r="X62" i="11"/>
  <c r="Y62" i="11"/>
  <c r="Z62" i="11" s="1"/>
  <c r="X63" i="11"/>
  <c r="Y63" i="11"/>
  <c r="Z63" i="11" s="1"/>
  <c r="X64" i="11"/>
  <c r="Y64" i="11"/>
  <c r="Z64" i="11"/>
  <c r="X65" i="11"/>
  <c r="Y65" i="11"/>
  <c r="Z65" i="11"/>
  <c r="X58" i="15"/>
  <c r="Y58" i="15"/>
  <c r="Z58" i="15"/>
  <c r="X59" i="15"/>
  <c r="Y59" i="15"/>
  <c r="Z59" i="15"/>
  <c r="X60" i="15"/>
  <c r="Y60" i="15"/>
  <c r="Z60" i="15" s="1"/>
  <c r="X61" i="15"/>
  <c r="Y61" i="15"/>
  <c r="Z61" i="15" s="1"/>
  <c r="X62" i="15"/>
  <c r="Y62" i="15"/>
  <c r="Z62" i="15"/>
  <c r="X63" i="15"/>
  <c r="Y63" i="15"/>
  <c r="Z63" i="15"/>
  <c r="X64" i="15"/>
  <c r="Y64" i="15"/>
  <c r="Z64" i="15" s="1"/>
  <c r="X65" i="15"/>
  <c r="Y65" i="15"/>
  <c r="Z65" i="15"/>
  <c r="X66" i="15"/>
  <c r="Y66" i="15"/>
  <c r="Z66" i="15"/>
  <c r="X67" i="15"/>
  <c r="Y67" i="15"/>
  <c r="Z67" i="15"/>
  <c r="S68" i="15"/>
  <c r="Z68" i="15" s="1"/>
  <c r="X68" i="15"/>
  <c r="Y68" i="15"/>
  <c r="X69" i="15"/>
  <c r="Y69" i="15"/>
  <c r="Z69" i="15"/>
  <c r="X70" i="15"/>
  <c r="Y70" i="15"/>
  <c r="Z70" i="15"/>
  <c r="X71" i="15"/>
  <c r="Y71" i="15"/>
  <c r="Z71" i="15" s="1"/>
  <c r="X72" i="15"/>
  <c r="Y72" i="15"/>
  <c r="Z72" i="15"/>
  <c r="X73" i="15"/>
  <c r="Y73" i="15"/>
  <c r="Z73" i="15" s="1"/>
  <c r="X74" i="15"/>
  <c r="Y74" i="15"/>
  <c r="Z74" i="15" s="1"/>
  <c r="X75" i="15"/>
  <c r="Y75" i="15"/>
  <c r="Z75" i="15" s="1"/>
  <c r="X76" i="15"/>
  <c r="Y76" i="15"/>
  <c r="Z76" i="15"/>
  <c r="X57" i="10"/>
  <c r="S57" i="10"/>
  <c r="X56" i="10"/>
  <c r="S56" i="10"/>
  <c r="X55" i="10"/>
  <c r="S55" i="10"/>
  <c r="X54" i="10"/>
  <c r="S54" i="10"/>
  <c r="X53" i="10"/>
  <c r="S53" i="10"/>
  <c r="X52" i="10"/>
  <c r="S52" i="10"/>
  <c r="X51" i="10"/>
  <c r="S51" i="10"/>
  <c r="X50" i="10"/>
  <c r="S50" i="10"/>
  <c r="X49" i="10"/>
  <c r="S49" i="10"/>
  <c r="X48" i="10"/>
  <c r="S48" i="10"/>
  <c r="X47" i="10"/>
  <c r="S47" i="10"/>
  <c r="X46" i="10"/>
  <c r="S46" i="10"/>
  <c r="X45" i="10"/>
  <c r="S45" i="10"/>
  <c r="X44" i="10"/>
  <c r="S44" i="10"/>
  <c r="X43" i="10"/>
  <c r="S43" i="10"/>
  <c r="X42" i="10"/>
  <c r="S42" i="10"/>
  <c r="S38" i="15" l="1"/>
  <c r="Z38" i="15" s="1"/>
  <c r="S37" i="15"/>
  <c r="Z37" i="15" s="1"/>
  <c r="S36" i="15"/>
  <c r="Z36" i="15" s="1"/>
  <c r="S35" i="15"/>
  <c r="Z35" i="15" s="1"/>
  <c r="S34" i="15"/>
  <c r="Z34" i="15" s="1"/>
  <c r="S25" i="14"/>
  <c r="Z25" i="14" s="1"/>
  <c r="S24" i="14"/>
  <c r="Z24" i="14" s="1"/>
  <c r="S23" i="14"/>
  <c r="Z23" i="14" s="1"/>
  <c r="S22" i="14"/>
  <c r="Z22" i="14" s="1"/>
  <c r="S21" i="14"/>
  <c r="Z21" i="14" s="1"/>
  <c r="S31" i="13"/>
  <c r="Z31" i="13" s="1"/>
  <c r="S30" i="13"/>
  <c r="Z30" i="13" s="1"/>
  <c r="S29" i="13"/>
  <c r="Z29" i="13" s="1"/>
  <c r="S28" i="13"/>
  <c r="Z28" i="13" s="1"/>
  <c r="S27" i="13"/>
  <c r="Z27" i="13" s="1"/>
  <c r="S35" i="12"/>
  <c r="Z35" i="12" s="1"/>
  <c r="S34" i="12"/>
  <c r="Z34" i="12" s="1"/>
  <c r="S33" i="12"/>
  <c r="Z33" i="12" s="1"/>
  <c r="Y25" i="11"/>
  <c r="S25" i="11"/>
  <c r="Z25" i="11" s="1"/>
  <c r="Y24" i="11"/>
  <c r="S24" i="11"/>
  <c r="Z24" i="11" s="1"/>
  <c r="S33" i="15" l="1"/>
  <c r="Z33" i="15" s="1"/>
  <c r="Z31" i="15"/>
  <c r="S31" i="15"/>
  <c r="Z29" i="15"/>
  <c r="Z28" i="15"/>
  <c r="S28" i="15"/>
  <c r="Z27" i="15"/>
  <c r="S27" i="15"/>
  <c r="Z26" i="15"/>
  <c r="Z24" i="15"/>
  <c r="S23" i="15"/>
  <c r="Z22" i="15"/>
  <c r="Z21" i="15"/>
  <c r="S21" i="15"/>
  <c r="S20" i="15"/>
  <c r="Z19" i="15"/>
  <c r="S19" i="15"/>
  <c r="Z18" i="15"/>
  <c r="S18" i="15"/>
  <c r="Z17" i="15"/>
  <c r="S17" i="15"/>
  <c r="S16" i="15"/>
  <c r="Z15" i="15"/>
  <c r="S15" i="15"/>
  <c r="Z14" i="15"/>
  <c r="S14" i="15"/>
  <c r="Z13" i="15"/>
  <c r="S13" i="15"/>
  <c r="Z11" i="15"/>
  <c r="Z8" i="15"/>
  <c r="S8" i="15"/>
  <c r="S20" i="14"/>
  <c r="Z20" i="14" s="1"/>
  <c r="S19" i="14"/>
  <c r="Z19" i="14" s="1"/>
  <c r="S18" i="14"/>
  <c r="Z18" i="14" s="1"/>
  <c r="S17" i="14"/>
  <c r="Z17" i="14" s="1"/>
  <c r="S16" i="14"/>
  <c r="Z16" i="14" s="1"/>
  <c r="S15" i="14"/>
  <c r="Z15" i="14" s="1"/>
  <c r="S14" i="14"/>
  <c r="Z14" i="14" s="1"/>
  <c r="S13" i="14"/>
  <c r="Z13" i="14" s="1"/>
  <c r="S12" i="14"/>
  <c r="Z12" i="14" s="1"/>
  <c r="S11" i="14"/>
  <c r="Z11" i="14" s="1"/>
  <c r="S10" i="14"/>
  <c r="Z10" i="14" s="1"/>
  <c r="S9" i="14"/>
  <c r="Z9" i="14" s="1"/>
  <c r="S8" i="14"/>
  <c r="Z8" i="14" s="1"/>
  <c r="S26" i="13"/>
  <c r="Z26" i="13" s="1"/>
  <c r="S25" i="13"/>
  <c r="Z25" i="13" s="1"/>
  <c r="S24" i="13"/>
  <c r="Z24" i="13" s="1"/>
  <c r="S23" i="13"/>
  <c r="Z23" i="13" s="1"/>
  <c r="S22" i="13"/>
  <c r="Z22" i="13" s="1"/>
  <c r="S21" i="13"/>
  <c r="Z21" i="13" s="1"/>
  <c r="S20" i="13"/>
  <c r="Z20" i="13" s="1"/>
  <c r="S19" i="13"/>
  <c r="Z19" i="13" s="1"/>
  <c r="S18" i="13"/>
  <c r="Z18" i="13" s="1"/>
  <c r="S17" i="13"/>
  <c r="Z17" i="13" s="1"/>
  <c r="S16" i="13"/>
  <c r="Z16" i="13" s="1"/>
  <c r="S15" i="13"/>
  <c r="Z15" i="13" s="1"/>
  <c r="S14" i="13"/>
  <c r="Z14" i="13" s="1"/>
  <c r="S13" i="13"/>
  <c r="Z13" i="13" s="1"/>
  <c r="S12" i="13"/>
  <c r="Z12" i="13" s="1"/>
  <c r="S11" i="13"/>
  <c r="Z11" i="13" s="1"/>
  <c r="S10" i="13"/>
  <c r="Z10" i="13" s="1"/>
  <c r="S9" i="13"/>
  <c r="Z9" i="13" s="1"/>
  <c r="S8" i="13"/>
  <c r="Z8" i="13" s="1"/>
  <c r="S32" i="12"/>
  <c r="Z32" i="12" s="1"/>
  <c r="S31" i="12"/>
  <c r="Z31" i="12" s="1"/>
  <c r="S30" i="12"/>
  <c r="Z30" i="12" s="1"/>
  <c r="S29" i="12"/>
  <c r="Z29" i="12" s="1"/>
  <c r="S28" i="12"/>
  <c r="Z28" i="12" s="1"/>
  <c r="S27" i="12"/>
  <c r="Z27" i="12" s="1"/>
  <c r="S26" i="12"/>
  <c r="Z26" i="12" s="1"/>
  <c r="S25" i="12"/>
  <c r="Z25" i="12" s="1"/>
  <c r="S24" i="12"/>
  <c r="Z24" i="12" s="1"/>
  <c r="S23" i="12"/>
  <c r="Z23" i="12" s="1"/>
  <c r="S22" i="12"/>
  <c r="Z22" i="12" s="1"/>
  <c r="S21" i="12"/>
  <c r="Z21" i="12" s="1"/>
  <c r="S20" i="12"/>
  <c r="Z20" i="12" s="1"/>
  <c r="S19" i="12"/>
  <c r="Z19" i="12" s="1"/>
  <c r="S18" i="12"/>
  <c r="Z18" i="12" s="1"/>
  <c r="S17" i="12"/>
  <c r="Z17" i="12" s="1"/>
  <c r="S16" i="12"/>
  <c r="Z16" i="12" s="1"/>
  <c r="S15" i="12"/>
  <c r="Z15" i="12" s="1"/>
  <c r="S14" i="12"/>
  <c r="Z14" i="12" s="1"/>
  <c r="S13" i="12"/>
  <c r="Z13" i="12" s="1"/>
  <c r="S12" i="12"/>
  <c r="Z12" i="12" s="1"/>
  <c r="S11" i="12"/>
  <c r="Z11" i="12" s="1"/>
  <c r="S10" i="12"/>
  <c r="Z10" i="12" s="1"/>
  <c r="S9" i="12"/>
  <c r="Z9" i="12" s="1"/>
  <c r="S8" i="12"/>
  <c r="Z8" i="12" s="1"/>
  <c r="Y23" i="11"/>
  <c r="S23" i="11"/>
  <c r="Z23" i="11" s="1"/>
  <c r="Y22" i="11"/>
  <c r="S22" i="11"/>
  <c r="Y21" i="11"/>
  <c r="S21" i="11"/>
  <c r="Z21" i="11" s="1"/>
  <c r="Y20" i="11"/>
  <c r="S20" i="11"/>
  <c r="Z20" i="11" s="1"/>
  <c r="Y19" i="11"/>
  <c r="S19" i="11"/>
  <c r="Y18" i="11"/>
  <c r="S18" i="11"/>
  <c r="Z18" i="11" s="1"/>
  <c r="Y17" i="11"/>
  <c r="S17" i="11"/>
  <c r="Z17" i="11" s="1"/>
  <c r="Y16" i="11"/>
  <c r="S16" i="11"/>
  <c r="Y15" i="11"/>
  <c r="S15" i="11"/>
  <c r="Y14" i="11"/>
  <c r="S14" i="11"/>
  <c r="Z14" i="11" s="1"/>
  <c r="Y13" i="11"/>
  <c r="S13" i="11"/>
  <c r="Y12" i="11"/>
  <c r="S12" i="11"/>
  <c r="Z12" i="11" s="1"/>
  <c r="Y11" i="11"/>
  <c r="S11" i="11"/>
  <c r="Y10" i="11"/>
  <c r="S10" i="11"/>
  <c r="Y9" i="11"/>
  <c r="S9" i="11"/>
  <c r="Y8" i="11"/>
  <c r="S8" i="11"/>
  <c r="Y41" i="10"/>
  <c r="S41" i="10"/>
  <c r="Z41" i="10" s="1"/>
  <c r="Y40" i="10"/>
  <c r="S40" i="10"/>
  <c r="Z40" i="10" s="1"/>
  <c r="Y39" i="10"/>
  <c r="S39" i="10"/>
  <c r="Z39" i="10" s="1"/>
  <c r="Y38" i="10"/>
  <c r="S38" i="10"/>
  <c r="Z38" i="10" s="1"/>
  <c r="Y37" i="10"/>
  <c r="S37" i="10"/>
  <c r="Y36" i="10"/>
  <c r="S36" i="10"/>
  <c r="Y35" i="10"/>
  <c r="S35" i="10"/>
  <c r="Z35" i="10" s="1"/>
  <c r="Y34" i="10"/>
  <c r="S34" i="10"/>
  <c r="Z34" i="10" s="1"/>
  <c r="Y33" i="10"/>
  <c r="S33" i="10"/>
  <c r="Z33" i="10" s="1"/>
  <c r="Y32" i="10"/>
  <c r="S32" i="10"/>
  <c r="Z32" i="10" s="1"/>
  <c r="Y31" i="10"/>
  <c r="S31" i="10"/>
  <c r="Z31" i="10" s="1"/>
  <c r="Y30" i="10"/>
  <c r="S30" i="10"/>
  <c r="Z30" i="10" s="1"/>
  <c r="Y29" i="10"/>
  <c r="S29" i="10"/>
  <c r="Z29" i="10" s="1"/>
  <c r="Y28" i="10"/>
  <c r="S28" i="10"/>
  <c r="Z28" i="10" s="1"/>
  <c r="Y27" i="10"/>
  <c r="S27" i="10"/>
  <c r="Z27" i="10" s="1"/>
  <c r="Y26" i="10"/>
  <c r="S26" i="10"/>
  <c r="Z26" i="10" s="1"/>
  <c r="Y25" i="10"/>
  <c r="S25" i="10"/>
  <c r="Z25" i="10" s="1"/>
  <c r="Y24" i="10"/>
  <c r="S24" i="10"/>
  <c r="Z24" i="10" s="1"/>
  <c r="Y23" i="10"/>
  <c r="S23" i="10"/>
  <c r="Z23" i="10" s="1"/>
  <c r="Y22" i="10"/>
  <c r="S22" i="10"/>
  <c r="Z22" i="10" s="1"/>
  <c r="Y21" i="10"/>
  <c r="S21" i="10"/>
  <c r="Z21" i="10" s="1"/>
  <c r="Y20" i="10"/>
  <c r="S20" i="10"/>
  <c r="Z20" i="10" s="1"/>
  <c r="Y19" i="10"/>
  <c r="S19" i="10"/>
  <c r="Z19" i="10" s="1"/>
  <c r="Y18" i="10"/>
  <c r="S18" i="10"/>
  <c r="Z18" i="10" s="1"/>
  <c r="Y17" i="10"/>
  <c r="S17" i="10"/>
  <c r="Z17" i="10" s="1"/>
  <c r="Y16" i="10"/>
  <c r="S16" i="10"/>
  <c r="Z16" i="10" s="1"/>
  <c r="Y15" i="10"/>
  <c r="S15" i="10"/>
  <c r="Z15" i="10" s="1"/>
  <c r="Y14" i="10"/>
  <c r="S14" i="10"/>
  <c r="Z14" i="10" s="1"/>
  <c r="Y13" i="10"/>
  <c r="S13" i="10"/>
  <c r="Z13" i="10" s="1"/>
  <c r="Y12" i="10"/>
  <c r="S12" i="10"/>
  <c r="Z12" i="10" s="1"/>
  <c r="Y11" i="10"/>
  <c r="S11" i="10"/>
  <c r="Z11" i="10" s="1"/>
  <c r="Y10" i="10"/>
  <c r="S10" i="10"/>
  <c r="Z10" i="10" s="1"/>
  <c r="Y9" i="10"/>
  <c r="S9" i="10"/>
  <c r="Z9" i="10" s="1"/>
  <c r="Y8" i="10"/>
  <c r="S8" i="10"/>
  <c r="Z8" i="10" s="1"/>
  <c r="X58" i="10"/>
  <c r="Y58" i="10"/>
  <c r="X59" i="10"/>
  <c r="Y59" i="10"/>
  <c r="X60" i="10"/>
  <c r="Y60" i="10"/>
  <c r="X61" i="10"/>
  <c r="Y61" i="10"/>
  <c r="X62" i="10"/>
  <c r="Y62" i="10"/>
  <c r="X63" i="10"/>
  <c r="Y63" i="10"/>
  <c r="X64" i="10"/>
  <c r="Y64" i="10"/>
  <c r="X65" i="10"/>
  <c r="Y65" i="10"/>
  <c r="X66" i="10"/>
  <c r="Y66" i="10"/>
  <c r="X67" i="10"/>
  <c r="Y67" i="10"/>
  <c r="X68" i="10"/>
  <c r="Y68" i="10"/>
  <c r="X69" i="10"/>
  <c r="Y69" i="10"/>
  <c r="X70" i="10"/>
  <c r="Y70" i="10"/>
  <c r="S71" i="10"/>
  <c r="Y71" i="10"/>
  <c r="X72" i="10"/>
  <c r="Y72" i="10"/>
  <c r="X73" i="10"/>
  <c r="Y73" i="10"/>
  <c r="X74" i="10"/>
  <c r="Y74" i="10"/>
  <c r="X75" i="10"/>
  <c r="Y75" i="10"/>
  <c r="X76" i="10"/>
  <c r="Y76" i="10"/>
  <c r="X77" i="10"/>
  <c r="Y77" i="10"/>
  <c r="X78" i="10"/>
  <c r="Y78" i="10"/>
  <c r="X79" i="10"/>
  <c r="Y79" i="10"/>
  <c r="X80" i="10"/>
  <c r="Y80" i="10"/>
  <c r="X81" i="10"/>
  <c r="Y81" i="10"/>
  <c r="X82" i="10"/>
  <c r="Y82" i="10"/>
  <c r="X83" i="10"/>
  <c r="Y83" i="10"/>
  <c r="Z11" i="11" l="1"/>
  <c r="Z8" i="11"/>
  <c r="Z10" i="11"/>
  <c r="Z22" i="11"/>
  <c r="Z13" i="11"/>
  <c r="Z19" i="11"/>
  <c r="Z16" i="11"/>
  <c r="Z9" i="11"/>
  <c r="Z36" i="10"/>
  <c r="Z37" i="10"/>
  <c r="Z15" i="11"/>
  <c r="Z71" i="10"/>
  <c r="Y176" i="14" l="1"/>
  <c r="Z176" i="14" s="1"/>
  <c r="X176" i="14"/>
  <c r="Y175" i="14"/>
  <c r="Z175" i="14" s="1"/>
  <c r="X175" i="14"/>
  <c r="Z174" i="14"/>
  <c r="Y174" i="14"/>
  <c r="X174" i="14"/>
  <c r="Y173" i="14"/>
  <c r="Z173" i="14" s="1"/>
  <c r="X173" i="14"/>
  <c r="Y172" i="14"/>
  <c r="Z172" i="14" s="1"/>
  <c r="X172" i="14"/>
  <c r="Y171" i="14"/>
  <c r="Z171" i="14" s="1"/>
  <c r="X171" i="14"/>
  <c r="Y170" i="14"/>
  <c r="Z170" i="14" s="1"/>
  <c r="X170" i="14"/>
  <c r="Y169" i="14"/>
  <c r="Z169" i="14" s="1"/>
  <c r="X169" i="14"/>
  <c r="Y168" i="14"/>
  <c r="Z168" i="14" s="1"/>
  <c r="X168" i="14"/>
  <c r="Y167" i="14"/>
  <c r="Z167" i="14" s="1"/>
  <c r="X167" i="14"/>
  <c r="Y166" i="14"/>
  <c r="Z166" i="14" s="1"/>
  <c r="X166" i="14"/>
  <c r="Y165" i="14"/>
  <c r="Z165" i="14" s="1"/>
  <c r="X165" i="14"/>
  <c r="Y164" i="14"/>
  <c r="Z164" i="14" s="1"/>
  <c r="X164" i="14"/>
  <c r="Y163" i="14"/>
  <c r="Z163" i="14" s="1"/>
  <c r="X163" i="14"/>
  <c r="Y162" i="14"/>
  <c r="X162" i="14"/>
  <c r="S162" i="14"/>
  <c r="Y161" i="14"/>
  <c r="X161" i="14"/>
  <c r="S161" i="14"/>
  <c r="Y160" i="14"/>
  <c r="Z160" i="14" s="1"/>
  <c r="X160" i="14"/>
  <c r="Y159" i="14"/>
  <c r="Z159" i="14" s="1"/>
  <c r="X159" i="14"/>
  <c r="Y158" i="14"/>
  <c r="Z158" i="14" s="1"/>
  <c r="X158" i="14"/>
  <c r="Y157" i="14"/>
  <c r="Z157" i="14" s="1"/>
  <c r="X157" i="14"/>
  <c r="Y156" i="14"/>
  <c r="Z156" i="14" s="1"/>
  <c r="X156" i="14"/>
  <c r="Y155" i="14"/>
  <c r="Z155" i="14" s="1"/>
  <c r="X155" i="14"/>
  <c r="Y154" i="14"/>
  <c r="Z154" i="14" s="1"/>
  <c r="X154" i="14"/>
  <c r="Y153" i="14"/>
  <c r="Z153" i="14" s="1"/>
  <c r="X153" i="14"/>
  <c r="Y152" i="14"/>
  <c r="Z152" i="14" s="1"/>
  <c r="X152" i="14"/>
  <c r="Y151" i="14"/>
  <c r="Z151" i="14" s="1"/>
  <c r="X151" i="14"/>
  <c r="Y150" i="14"/>
  <c r="Z150" i="14" s="1"/>
  <c r="X150" i="14"/>
  <c r="Y149" i="14"/>
  <c r="Z149" i="14" s="1"/>
  <c r="X149" i="14"/>
  <c r="Y148" i="14"/>
  <c r="Z148" i="14" s="1"/>
  <c r="X148" i="14"/>
  <c r="Y147" i="14"/>
  <c r="Z147" i="14" s="1"/>
  <c r="X147" i="14"/>
  <c r="Y146" i="14"/>
  <c r="Z146" i="14" s="1"/>
  <c r="X146" i="14"/>
  <c r="Y145" i="14"/>
  <c r="X145" i="14"/>
  <c r="S145" i="14"/>
  <c r="Z145" i="14" s="1"/>
  <c r="Y144" i="14"/>
  <c r="Z144" i="14" s="1"/>
  <c r="X144" i="14"/>
  <c r="Y143" i="14"/>
  <c r="Z143" i="14" s="1"/>
  <c r="X143" i="14"/>
  <c r="Y142" i="14"/>
  <c r="Z142" i="14" s="1"/>
  <c r="X142" i="14"/>
  <c r="Y141" i="14"/>
  <c r="Z141" i="14" s="1"/>
  <c r="X141" i="14"/>
  <c r="Y140" i="14"/>
  <c r="Z140" i="14" s="1"/>
  <c r="X140" i="14"/>
  <c r="Y139" i="14"/>
  <c r="Z139" i="14" s="1"/>
  <c r="X139" i="14"/>
  <c r="Y138" i="14"/>
  <c r="Z138" i="14" s="1"/>
  <c r="X138" i="14"/>
  <c r="Y137" i="14"/>
  <c r="Z137" i="14" s="1"/>
  <c r="X137" i="14"/>
  <c r="Y136" i="14"/>
  <c r="Z136" i="14" s="1"/>
  <c r="X136" i="14"/>
  <c r="Y135" i="14"/>
  <c r="Z135" i="14" s="1"/>
  <c r="X135" i="14"/>
  <c r="Y134" i="14"/>
  <c r="Z134" i="14" s="1"/>
  <c r="X134" i="14"/>
  <c r="Y133" i="14"/>
  <c r="Z133" i="14" s="1"/>
  <c r="X133" i="14"/>
  <c r="Y132" i="14"/>
  <c r="Z132" i="14" s="1"/>
  <c r="X132" i="14"/>
  <c r="Y148" i="13"/>
  <c r="Z148" i="13" s="1"/>
  <c r="X148" i="13"/>
  <c r="Y147" i="13"/>
  <c r="Z147" i="13" s="1"/>
  <c r="X147" i="13"/>
  <c r="Y146" i="13"/>
  <c r="Z146" i="13" s="1"/>
  <c r="X146" i="13"/>
  <c r="Y145" i="13"/>
  <c r="Z145" i="13" s="1"/>
  <c r="X145" i="13"/>
  <c r="Y144" i="13"/>
  <c r="Z144" i="13" s="1"/>
  <c r="X144" i="13"/>
  <c r="Y143" i="13"/>
  <c r="Z143" i="13" s="1"/>
  <c r="X143" i="13"/>
  <c r="Y142" i="13"/>
  <c r="Z142" i="13" s="1"/>
  <c r="X142" i="13"/>
  <c r="Y141" i="13"/>
  <c r="Z141" i="13" s="1"/>
  <c r="X141" i="13"/>
  <c r="Y140" i="13"/>
  <c r="Z140" i="13" s="1"/>
  <c r="X140" i="13"/>
  <c r="Y139" i="13"/>
  <c r="Z139" i="13" s="1"/>
  <c r="X139" i="13"/>
  <c r="Y138" i="13"/>
  <c r="Z138" i="13" s="1"/>
  <c r="X138" i="13"/>
  <c r="Y137" i="13"/>
  <c r="Z137" i="13" s="1"/>
  <c r="X137" i="13"/>
  <c r="Y136" i="13"/>
  <c r="Z136" i="13" s="1"/>
  <c r="X136" i="13"/>
  <c r="Y135" i="13"/>
  <c r="Z135" i="13" s="1"/>
  <c r="X135" i="13"/>
  <c r="Y134" i="13"/>
  <c r="X134" i="13"/>
  <c r="S134" i="13"/>
  <c r="Y133" i="13"/>
  <c r="X133" i="13"/>
  <c r="S133" i="13"/>
  <c r="Y132" i="13"/>
  <c r="Z132" i="13" s="1"/>
  <c r="X132" i="13"/>
  <c r="Y131" i="13"/>
  <c r="Z131" i="13" s="1"/>
  <c r="X131" i="13"/>
  <c r="Y130" i="13"/>
  <c r="Z130" i="13" s="1"/>
  <c r="X130" i="13"/>
  <c r="Y129" i="13"/>
  <c r="Z129" i="13" s="1"/>
  <c r="X129" i="13"/>
  <c r="Y128" i="13"/>
  <c r="Z128" i="13" s="1"/>
  <c r="X128" i="13"/>
  <c r="Y127" i="13"/>
  <c r="Z127" i="13" s="1"/>
  <c r="X127" i="13"/>
  <c r="Y126" i="13"/>
  <c r="Z126" i="13" s="1"/>
  <c r="X126" i="13"/>
  <c r="Y125" i="13"/>
  <c r="Z125" i="13" s="1"/>
  <c r="X125" i="13"/>
  <c r="Y124" i="13"/>
  <c r="Z124" i="13" s="1"/>
  <c r="X124" i="13"/>
  <c r="Y123" i="13"/>
  <c r="Z123" i="13" s="1"/>
  <c r="X123" i="13"/>
  <c r="Y122" i="13"/>
  <c r="Z122" i="13" s="1"/>
  <c r="X122" i="13"/>
  <c r="Y121" i="13"/>
  <c r="Z121" i="13" s="1"/>
  <c r="X121" i="13"/>
  <c r="Y120" i="13"/>
  <c r="Z120" i="13" s="1"/>
  <c r="X120" i="13"/>
  <c r="Y119" i="13"/>
  <c r="Z119" i="13" s="1"/>
  <c r="X119" i="13"/>
  <c r="Y118" i="13"/>
  <c r="Z118" i="13" s="1"/>
  <c r="X118" i="13"/>
  <c r="Y117" i="13"/>
  <c r="Z117" i="13" s="1"/>
  <c r="X117" i="13"/>
  <c r="Y116" i="13"/>
  <c r="Z116" i="13" s="1"/>
  <c r="X116" i="13"/>
  <c r="Y115" i="13"/>
  <c r="Z115" i="13" s="1"/>
  <c r="X115" i="13"/>
  <c r="Y114" i="13"/>
  <c r="Z114" i="13" s="1"/>
  <c r="X114" i="13"/>
  <c r="Y113" i="13"/>
  <c r="X113" i="13"/>
  <c r="S113" i="13"/>
  <c r="Y112" i="13"/>
  <c r="Z112" i="13" s="1"/>
  <c r="X112" i="13"/>
  <c r="Y111" i="13"/>
  <c r="Z111" i="13" s="1"/>
  <c r="X111" i="13"/>
  <c r="Y110" i="13"/>
  <c r="Z110" i="13" s="1"/>
  <c r="X110" i="13"/>
  <c r="Y109" i="13"/>
  <c r="Z109" i="13" s="1"/>
  <c r="X109" i="13"/>
  <c r="Y108" i="13"/>
  <c r="Z108" i="13" s="1"/>
  <c r="X108" i="13"/>
  <c r="Y107" i="13"/>
  <c r="Z107" i="13" s="1"/>
  <c r="X107" i="13"/>
  <c r="Y106" i="13"/>
  <c r="Z106" i="13" s="1"/>
  <c r="X106" i="13"/>
  <c r="Y105" i="13"/>
  <c r="Z105" i="13" s="1"/>
  <c r="X105" i="13"/>
  <c r="Y104" i="13"/>
  <c r="Z104" i="13" s="1"/>
  <c r="X104" i="13"/>
  <c r="Y103" i="13"/>
  <c r="Z103" i="13" s="1"/>
  <c r="X103" i="13"/>
  <c r="Y102" i="13"/>
  <c r="Z102" i="13" s="1"/>
  <c r="X102" i="13"/>
  <c r="Y101" i="13"/>
  <c r="Z101" i="13" s="1"/>
  <c r="X101" i="13"/>
  <c r="S149" i="13"/>
  <c r="Y149" i="13"/>
  <c r="S150" i="13"/>
  <c r="Z150" i="13" s="1"/>
  <c r="S151" i="13"/>
  <c r="Z151" i="13" s="1"/>
  <c r="S152" i="13"/>
  <c r="Z152" i="13" s="1"/>
  <c r="S153" i="13"/>
  <c r="Z153" i="13" s="1"/>
  <c r="S154" i="13"/>
  <c r="Y154" i="13"/>
  <c r="S155" i="13"/>
  <c r="Z155" i="13" s="1"/>
  <c r="S156" i="13"/>
  <c r="Y156" i="13"/>
  <c r="S157" i="13"/>
  <c r="Y157" i="13"/>
  <c r="S158" i="13"/>
  <c r="Y158" i="13"/>
  <c r="S159" i="13"/>
  <c r="Y159" i="13"/>
  <c r="S160" i="13"/>
  <c r="Y160" i="13"/>
  <c r="Z194" i="12"/>
  <c r="Y194" i="12"/>
  <c r="X194" i="12"/>
  <c r="Y193" i="12"/>
  <c r="Z193" i="12" s="1"/>
  <c r="X193" i="12"/>
  <c r="Y192" i="12"/>
  <c r="Z192" i="12" s="1"/>
  <c r="X192" i="12"/>
  <c r="Y191" i="12"/>
  <c r="Z191" i="12" s="1"/>
  <c r="X191" i="12"/>
  <c r="Y190" i="12"/>
  <c r="Z190" i="12" s="1"/>
  <c r="X190" i="12"/>
  <c r="Y189" i="12"/>
  <c r="Z189" i="12" s="1"/>
  <c r="X189" i="12"/>
  <c r="Y188" i="12"/>
  <c r="Z188" i="12" s="1"/>
  <c r="X188" i="12"/>
  <c r="Y187" i="12"/>
  <c r="Z187" i="12" s="1"/>
  <c r="X187" i="12"/>
  <c r="Y186" i="12"/>
  <c r="Z186" i="12" s="1"/>
  <c r="X186" i="12"/>
  <c r="Y185" i="12"/>
  <c r="Z185" i="12" s="1"/>
  <c r="X185" i="12"/>
  <c r="Y184" i="12"/>
  <c r="Z184" i="12" s="1"/>
  <c r="X184" i="12"/>
  <c r="Y183" i="12"/>
  <c r="Z183" i="12" s="1"/>
  <c r="X183" i="12"/>
  <c r="Y182" i="12"/>
  <c r="Z182" i="12" s="1"/>
  <c r="X182" i="12"/>
  <c r="Y181" i="12"/>
  <c r="Z181" i="12" s="1"/>
  <c r="X181" i="12"/>
  <c r="Y180" i="12"/>
  <c r="X180" i="12"/>
  <c r="S180" i="12"/>
  <c r="Y179" i="12"/>
  <c r="X179" i="12"/>
  <c r="S179" i="12"/>
  <c r="Y178" i="12"/>
  <c r="Z178" i="12" s="1"/>
  <c r="X178" i="12"/>
  <c r="Y177" i="12"/>
  <c r="Z177" i="12" s="1"/>
  <c r="X177" i="12"/>
  <c r="Y176" i="12"/>
  <c r="Z176" i="12" s="1"/>
  <c r="X176" i="12"/>
  <c r="Y175" i="12"/>
  <c r="Z175" i="12" s="1"/>
  <c r="X175" i="12"/>
  <c r="Y174" i="12"/>
  <c r="Z174" i="12" s="1"/>
  <c r="X174" i="12"/>
  <c r="Y173" i="12"/>
  <c r="Z173" i="12" s="1"/>
  <c r="X173" i="12"/>
  <c r="Y172" i="12"/>
  <c r="Z172" i="12" s="1"/>
  <c r="X172" i="12"/>
  <c r="Y171" i="12"/>
  <c r="Z171" i="12" s="1"/>
  <c r="X171" i="12"/>
  <c r="Y170" i="12"/>
  <c r="Z170" i="12" s="1"/>
  <c r="X170" i="12"/>
  <c r="Y169" i="12"/>
  <c r="Z169" i="12" s="1"/>
  <c r="X169" i="12"/>
  <c r="Y168" i="12"/>
  <c r="Z168" i="12" s="1"/>
  <c r="X168" i="12"/>
  <c r="Y167" i="12"/>
  <c r="Z167" i="12" s="1"/>
  <c r="X167" i="12"/>
  <c r="Y166" i="12"/>
  <c r="Z166" i="12" s="1"/>
  <c r="X166" i="12"/>
  <c r="Y165" i="12"/>
  <c r="Z165" i="12" s="1"/>
  <c r="X165" i="12"/>
  <c r="Y164" i="12"/>
  <c r="Z164" i="12" s="1"/>
  <c r="X164" i="12"/>
  <c r="Y163" i="12"/>
  <c r="Z163" i="12" s="1"/>
  <c r="X163" i="12"/>
  <c r="Y162" i="12"/>
  <c r="Z162" i="12" s="1"/>
  <c r="X162" i="12"/>
  <c r="Y161" i="12"/>
  <c r="Z161" i="12" s="1"/>
  <c r="X161" i="12"/>
  <c r="Y160" i="12"/>
  <c r="Z160" i="12" s="1"/>
  <c r="X160" i="12"/>
  <c r="Y159" i="12"/>
  <c r="X159" i="12"/>
  <c r="S159" i="12"/>
  <c r="Z159" i="12" s="1"/>
  <c r="Y158" i="12"/>
  <c r="Z158" i="12" s="1"/>
  <c r="X158" i="12"/>
  <c r="Y157" i="12"/>
  <c r="Z157" i="12" s="1"/>
  <c r="X157" i="12"/>
  <c r="Y156" i="12"/>
  <c r="Z156" i="12" s="1"/>
  <c r="X156" i="12"/>
  <c r="Y155" i="12"/>
  <c r="Z155" i="12" s="1"/>
  <c r="X155" i="12"/>
  <c r="Y154" i="12"/>
  <c r="Z154" i="12" s="1"/>
  <c r="X154" i="12"/>
  <c r="Y153" i="12"/>
  <c r="Z153" i="12" s="1"/>
  <c r="X153" i="12"/>
  <c r="Y152" i="12"/>
  <c r="Z152" i="12" s="1"/>
  <c r="X152" i="12"/>
  <c r="Y151" i="12"/>
  <c r="Z151" i="12" s="1"/>
  <c r="X151" i="12"/>
  <c r="Y150" i="12"/>
  <c r="Z150" i="12" s="1"/>
  <c r="X150" i="12"/>
  <c r="Y149" i="12"/>
  <c r="Z149" i="12" s="1"/>
  <c r="X149" i="12"/>
  <c r="Y148" i="12"/>
  <c r="Z148" i="12" s="1"/>
  <c r="X148" i="12"/>
  <c r="Y147" i="12"/>
  <c r="Z147" i="12" s="1"/>
  <c r="X147" i="12"/>
  <c r="Y146" i="12"/>
  <c r="Z146" i="12" s="1"/>
  <c r="X146" i="12"/>
  <c r="Y145" i="12"/>
  <c r="Z145" i="12" s="1"/>
  <c r="X145" i="12"/>
  <c r="Y144" i="12"/>
  <c r="Z144" i="12" s="1"/>
  <c r="X144" i="12"/>
  <c r="Y143" i="12"/>
  <c r="Z143" i="12" s="1"/>
  <c r="X143" i="12"/>
  <c r="Y142" i="12"/>
  <c r="Z142" i="12" s="1"/>
  <c r="X142" i="12"/>
  <c r="Y141" i="12"/>
  <c r="Z141" i="12" s="1"/>
  <c r="X141" i="12"/>
  <c r="Y140" i="12"/>
  <c r="Z140" i="12" s="1"/>
  <c r="X140" i="12"/>
  <c r="Y139" i="12"/>
  <c r="Z139" i="12" s="1"/>
  <c r="X139" i="12"/>
  <c r="Y138" i="12"/>
  <c r="Z138" i="12" s="1"/>
  <c r="X138" i="12"/>
  <c r="Y137" i="12"/>
  <c r="Z137" i="12" s="1"/>
  <c r="X137" i="12"/>
  <c r="Y136" i="12"/>
  <c r="Z136" i="12" s="1"/>
  <c r="X136" i="12"/>
  <c r="Y135" i="12"/>
  <c r="Z135" i="12" s="1"/>
  <c r="X135" i="12"/>
  <c r="Y134" i="12"/>
  <c r="Z134" i="12" s="1"/>
  <c r="X134" i="12"/>
  <c r="Y133" i="12"/>
  <c r="Z133" i="12" s="1"/>
  <c r="X133" i="12"/>
  <c r="Y132" i="12"/>
  <c r="X132" i="12"/>
  <c r="S132" i="12"/>
  <c r="Y131" i="12"/>
  <c r="X131" i="12"/>
  <c r="S131" i="12"/>
  <c r="Y130" i="12"/>
  <c r="Z130" i="12" s="1"/>
  <c r="X130" i="12"/>
  <c r="Y129" i="12"/>
  <c r="Z129" i="12" s="1"/>
  <c r="X129" i="12"/>
  <c r="Y128" i="12"/>
  <c r="Z128" i="12" s="1"/>
  <c r="X128" i="12"/>
  <c r="Y127" i="12"/>
  <c r="Z127" i="12" s="1"/>
  <c r="X127" i="12"/>
  <c r="Y126" i="12"/>
  <c r="Z126" i="12" s="1"/>
  <c r="X126" i="12"/>
  <c r="Y125" i="12"/>
  <c r="Z125" i="12" s="1"/>
  <c r="X125" i="12"/>
  <c r="Y124" i="12"/>
  <c r="Z124" i="12" s="1"/>
  <c r="X124" i="12"/>
  <c r="Y123" i="12"/>
  <c r="Z123" i="12" s="1"/>
  <c r="X123" i="12"/>
  <c r="Y122" i="12"/>
  <c r="Z122" i="12" s="1"/>
  <c r="X122" i="12"/>
  <c r="Y121" i="12"/>
  <c r="Z121" i="12" s="1"/>
  <c r="X121" i="12"/>
  <c r="Y120" i="12"/>
  <c r="Z120" i="12" s="1"/>
  <c r="X120" i="12"/>
  <c r="Y119" i="12"/>
  <c r="Z119" i="12" s="1"/>
  <c r="X119" i="12"/>
  <c r="Y118" i="12"/>
  <c r="Z118" i="12" s="1"/>
  <c r="X118" i="12"/>
  <c r="Y117" i="12"/>
  <c r="Z117" i="12" s="1"/>
  <c r="X117" i="12"/>
  <c r="Y116" i="12"/>
  <c r="Z116" i="12" s="1"/>
  <c r="X116" i="12"/>
  <c r="Y115" i="12"/>
  <c r="Z115" i="12" s="1"/>
  <c r="X115" i="12"/>
  <c r="Y114" i="12"/>
  <c r="Z114" i="12" s="1"/>
  <c r="X114" i="12"/>
  <c r="Y113" i="12"/>
  <c r="X113" i="12"/>
  <c r="S113" i="12"/>
  <c r="Z113" i="12" s="1"/>
  <c r="Y112" i="12"/>
  <c r="Z112" i="12" s="1"/>
  <c r="X112" i="12"/>
  <c r="Y111" i="12"/>
  <c r="Z111" i="12" s="1"/>
  <c r="X111" i="12"/>
  <c r="Y110" i="12"/>
  <c r="Z110" i="12" s="1"/>
  <c r="X110" i="12"/>
  <c r="Y109" i="12"/>
  <c r="Z109" i="12" s="1"/>
  <c r="X109" i="12"/>
  <c r="Y108" i="12"/>
  <c r="Z108" i="12" s="1"/>
  <c r="X108" i="12"/>
  <c r="Y107" i="12"/>
  <c r="Z107" i="12" s="1"/>
  <c r="X107" i="12"/>
  <c r="Y106" i="12"/>
  <c r="Z106" i="12" s="1"/>
  <c r="X106" i="12"/>
  <c r="Y105" i="12"/>
  <c r="Z105" i="12" s="1"/>
  <c r="X105" i="12"/>
  <c r="Y104" i="12"/>
  <c r="Z104" i="12" s="1"/>
  <c r="X104" i="12"/>
  <c r="Y103" i="12"/>
  <c r="Z103" i="12" s="1"/>
  <c r="X103" i="12"/>
  <c r="Y102" i="12"/>
  <c r="Z102" i="12" s="1"/>
  <c r="X102" i="12"/>
  <c r="Y137" i="11"/>
  <c r="Z137" i="11" s="1"/>
  <c r="X137" i="11"/>
  <c r="Y136" i="11"/>
  <c r="Z136" i="11" s="1"/>
  <c r="X136" i="11"/>
  <c r="Y135" i="11"/>
  <c r="Z135" i="11" s="1"/>
  <c r="X135" i="11"/>
  <c r="Y134" i="11"/>
  <c r="Z134" i="11" s="1"/>
  <c r="X134" i="11"/>
  <c r="Y133" i="11"/>
  <c r="Z133" i="11" s="1"/>
  <c r="X133" i="11"/>
  <c r="Y132" i="11"/>
  <c r="Z132" i="11" s="1"/>
  <c r="X132" i="11"/>
  <c r="Y131" i="11"/>
  <c r="Z131" i="11" s="1"/>
  <c r="X131" i="11"/>
  <c r="Y130" i="11"/>
  <c r="Z130" i="11" s="1"/>
  <c r="X130" i="11"/>
  <c r="Y129" i="11"/>
  <c r="Z129" i="11" s="1"/>
  <c r="X129" i="11"/>
  <c r="Y128" i="11"/>
  <c r="Z128" i="11" s="1"/>
  <c r="X128" i="11"/>
  <c r="Y127" i="11"/>
  <c r="Z127" i="11" s="1"/>
  <c r="X127" i="11"/>
  <c r="Y126" i="11"/>
  <c r="Z126" i="11" s="1"/>
  <c r="X126" i="11"/>
  <c r="Y125" i="11"/>
  <c r="Z125" i="11" s="1"/>
  <c r="X125" i="11"/>
  <c r="Y124" i="11"/>
  <c r="Z124" i="11" s="1"/>
  <c r="X124" i="11"/>
  <c r="Y123" i="11"/>
  <c r="X123" i="11"/>
  <c r="S123" i="11"/>
  <c r="Y122" i="11"/>
  <c r="X122" i="11"/>
  <c r="S122" i="11"/>
  <c r="Y121" i="11"/>
  <c r="Z121" i="11" s="1"/>
  <c r="X121" i="11"/>
  <c r="Y120" i="11"/>
  <c r="Z120" i="11" s="1"/>
  <c r="X120" i="11"/>
  <c r="Y119" i="11"/>
  <c r="Z119" i="11" s="1"/>
  <c r="X119" i="11"/>
  <c r="Y118" i="11"/>
  <c r="Z118" i="11" s="1"/>
  <c r="X118" i="11"/>
  <c r="Y117" i="11"/>
  <c r="Z117" i="11" s="1"/>
  <c r="X117" i="11"/>
  <c r="Y116" i="11"/>
  <c r="Z116" i="11" s="1"/>
  <c r="X116" i="11"/>
  <c r="Y115" i="11"/>
  <c r="Z115" i="11" s="1"/>
  <c r="X115" i="11"/>
  <c r="Y114" i="11"/>
  <c r="Z114" i="11" s="1"/>
  <c r="X114" i="11"/>
  <c r="Y113" i="11"/>
  <c r="Z113" i="11" s="1"/>
  <c r="X113" i="11"/>
  <c r="Y112" i="11"/>
  <c r="Z112" i="11" s="1"/>
  <c r="X112" i="11"/>
  <c r="Y111" i="11"/>
  <c r="Z111" i="11" s="1"/>
  <c r="X111" i="11"/>
  <c r="Y110" i="11"/>
  <c r="Z110" i="11" s="1"/>
  <c r="X110" i="11"/>
  <c r="Y109" i="11"/>
  <c r="Z109" i="11" s="1"/>
  <c r="X109" i="11"/>
  <c r="Y108" i="11"/>
  <c r="Z108" i="11" s="1"/>
  <c r="X108" i="11"/>
  <c r="Y107" i="11"/>
  <c r="Z107" i="11" s="1"/>
  <c r="X107" i="11"/>
  <c r="Y106" i="11"/>
  <c r="X106" i="11"/>
  <c r="S106" i="11"/>
  <c r="Y105" i="11"/>
  <c r="Z105" i="11" s="1"/>
  <c r="X105" i="11"/>
  <c r="Y104" i="11"/>
  <c r="Z104" i="11" s="1"/>
  <c r="X104" i="11"/>
  <c r="Y103" i="11"/>
  <c r="Z103" i="11" s="1"/>
  <c r="X103" i="11"/>
  <c r="Y102" i="11"/>
  <c r="Z102" i="11" s="1"/>
  <c r="X102" i="11"/>
  <c r="Y101" i="11"/>
  <c r="Z101" i="11" s="1"/>
  <c r="X101" i="11"/>
  <c r="Y100" i="11"/>
  <c r="Z100" i="11" s="1"/>
  <c r="X100" i="11"/>
  <c r="Y99" i="11"/>
  <c r="Z99" i="11" s="1"/>
  <c r="X99" i="11"/>
  <c r="Y98" i="11"/>
  <c r="Z98" i="11" s="1"/>
  <c r="X98" i="11"/>
  <c r="Y97" i="11"/>
  <c r="Z97" i="11" s="1"/>
  <c r="X97" i="11"/>
  <c r="Y96" i="11"/>
  <c r="Z96" i="11" s="1"/>
  <c r="X96" i="11"/>
  <c r="Y95" i="11"/>
  <c r="Z95" i="11" s="1"/>
  <c r="X95" i="11"/>
  <c r="Y94" i="11"/>
  <c r="Z94" i="11" s="1"/>
  <c r="X94" i="11"/>
  <c r="Y93" i="11"/>
  <c r="Z93" i="11" s="1"/>
  <c r="X93" i="11"/>
  <c r="Y92" i="11"/>
  <c r="Z92" i="11" s="1"/>
  <c r="X92" i="11"/>
  <c r="Y143" i="10"/>
  <c r="Z143" i="10" s="1"/>
  <c r="X143" i="10"/>
  <c r="Y142" i="10"/>
  <c r="Z142" i="10" s="1"/>
  <c r="X142" i="10"/>
  <c r="Y141" i="10"/>
  <c r="Z141" i="10" s="1"/>
  <c r="X141" i="10"/>
  <c r="Y140" i="10"/>
  <c r="Z140" i="10" s="1"/>
  <c r="X140" i="10"/>
  <c r="Y139" i="10"/>
  <c r="Z139" i="10" s="1"/>
  <c r="X139" i="10"/>
  <c r="Y138" i="10"/>
  <c r="Z138" i="10" s="1"/>
  <c r="X138" i="10"/>
  <c r="Y137" i="10"/>
  <c r="Z137" i="10" s="1"/>
  <c r="X137" i="10"/>
  <c r="Y136" i="10"/>
  <c r="Z136" i="10" s="1"/>
  <c r="X136" i="10"/>
  <c r="Y135" i="10"/>
  <c r="Z135" i="10" s="1"/>
  <c r="X135" i="10"/>
  <c r="Y134" i="10"/>
  <c r="Z134" i="10" s="1"/>
  <c r="X134" i="10"/>
  <c r="Y133" i="10"/>
  <c r="Z133" i="10" s="1"/>
  <c r="X133" i="10"/>
  <c r="Y132" i="10"/>
  <c r="Z132" i="10" s="1"/>
  <c r="X132" i="10"/>
  <c r="Y131" i="10"/>
  <c r="Z131" i="10" s="1"/>
  <c r="X131" i="10"/>
  <c r="Y130" i="10"/>
  <c r="Z130" i="10" s="1"/>
  <c r="X130" i="10"/>
  <c r="Y129" i="10"/>
  <c r="Z129" i="10" s="1"/>
  <c r="X129" i="10"/>
  <c r="Y128" i="10"/>
  <c r="X128" i="10"/>
  <c r="S128" i="10"/>
  <c r="Y127" i="10"/>
  <c r="Z127" i="10" s="1"/>
  <c r="X127" i="10"/>
  <c r="Y126" i="10"/>
  <c r="Z126" i="10" s="1"/>
  <c r="X126" i="10"/>
  <c r="Y125" i="10"/>
  <c r="Z125" i="10" s="1"/>
  <c r="X125" i="10"/>
  <c r="Y124" i="10"/>
  <c r="Z124" i="10" s="1"/>
  <c r="X124" i="10"/>
  <c r="Y123" i="10"/>
  <c r="Z123" i="10" s="1"/>
  <c r="X123" i="10"/>
  <c r="Y122" i="10"/>
  <c r="Z122" i="10" s="1"/>
  <c r="X122" i="10"/>
  <c r="Y121" i="10"/>
  <c r="Z121" i="10" s="1"/>
  <c r="X121" i="10"/>
  <c r="Y120" i="10"/>
  <c r="Z120" i="10" s="1"/>
  <c r="X120" i="10"/>
  <c r="Y119" i="10"/>
  <c r="Z119" i="10" s="1"/>
  <c r="X119" i="10"/>
  <c r="Y118" i="10"/>
  <c r="Z118" i="10" s="1"/>
  <c r="X118" i="10"/>
  <c r="Y117" i="10"/>
  <c r="Z117" i="10" s="1"/>
  <c r="X117" i="10"/>
  <c r="Y116" i="10"/>
  <c r="Z116" i="10" s="1"/>
  <c r="X116" i="10"/>
  <c r="Y115" i="10"/>
  <c r="Z115" i="10" s="1"/>
  <c r="X115" i="10"/>
  <c r="Y114" i="10"/>
  <c r="X114" i="10"/>
  <c r="S114" i="10"/>
  <c r="Z114" i="10" s="1"/>
  <c r="Y113" i="10"/>
  <c r="Z113" i="10" s="1"/>
  <c r="X113" i="10"/>
  <c r="Y112" i="10"/>
  <c r="Z112" i="10" s="1"/>
  <c r="X112" i="10"/>
  <c r="Y111" i="10"/>
  <c r="Z111" i="10" s="1"/>
  <c r="X111" i="10"/>
  <c r="Y110" i="10"/>
  <c r="Z110" i="10" s="1"/>
  <c r="X110" i="10"/>
  <c r="Y109" i="10"/>
  <c r="Z109" i="10" s="1"/>
  <c r="X109" i="10"/>
  <c r="Y108" i="10"/>
  <c r="Z108" i="10" s="1"/>
  <c r="X108" i="10"/>
  <c r="Y107" i="10"/>
  <c r="Z107" i="10" s="1"/>
  <c r="X107" i="10"/>
  <c r="Y106" i="10"/>
  <c r="Z106" i="10" s="1"/>
  <c r="X106" i="10"/>
  <c r="Y105" i="10"/>
  <c r="Z105" i="10" s="1"/>
  <c r="X105" i="10"/>
  <c r="Y104" i="10"/>
  <c r="Z104" i="10" s="1"/>
  <c r="X104" i="10"/>
  <c r="Y103" i="10"/>
  <c r="Z103" i="10" s="1"/>
  <c r="X103" i="10"/>
  <c r="Y102" i="10"/>
  <c r="Z102" i="10" s="1"/>
  <c r="X102" i="10"/>
  <c r="Y101" i="10"/>
  <c r="Z101" i="10" s="1"/>
  <c r="X101" i="10"/>
  <c r="Y132" i="9"/>
  <c r="Z132" i="9" s="1"/>
  <c r="X132" i="9"/>
  <c r="Y131" i="9"/>
  <c r="Z131" i="9" s="1"/>
  <c r="X131" i="9"/>
  <c r="Y130" i="9"/>
  <c r="Z130" i="9" s="1"/>
  <c r="X130" i="9"/>
  <c r="Y129" i="9"/>
  <c r="Z129" i="9" s="1"/>
  <c r="X129" i="9"/>
  <c r="Y128" i="9"/>
  <c r="Z128" i="9" s="1"/>
  <c r="X128" i="9"/>
  <c r="Y127" i="9"/>
  <c r="Z127" i="9" s="1"/>
  <c r="X127" i="9"/>
  <c r="Y126" i="9"/>
  <c r="Z126" i="9" s="1"/>
  <c r="X126" i="9"/>
  <c r="Y125" i="9"/>
  <c r="Z125" i="9" s="1"/>
  <c r="X125" i="9"/>
  <c r="Y124" i="9"/>
  <c r="Z124" i="9" s="1"/>
  <c r="X124" i="9"/>
  <c r="Y123" i="9"/>
  <c r="Z123" i="9" s="1"/>
  <c r="X123" i="9"/>
  <c r="Y122" i="9"/>
  <c r="Z122" i="9" s="1"/>
  <c r="X122" i="9"/>
  <c r="Y121" i="9"/>
  <c r="Z121" i="9" s="1"/>
  <c r="X121" i="9"/>
  <c r="Y120" i="9"/>
  <c r="Z120" i="9" s="1"/>
  <c r="X120" i="9"/>
  <c r="Y119" i="9"/>
  <c r="X119" i="9"/>
  <c r="S119" i="9"/>
  <c r="Z119" i="9" s="1"/>
  <c r="Y118" i="9"/>
  <c r="Z118" i="9" s="1"/>
  <c r="X118" i="9"/>
  <c r="Y117" i="9"/>
  <c r="Z117" i="9" s="1"/>
  <c r="X117" i="9"/>
  <c r="Z116" i="9"/>
  <c r="Y116" i="9"/>
  <c r="X116" i="9"/>
  <c r="Z115" i="9"/>
  <c r="Y115" i="9"/>
  <c r="X115" i="9"/>
  <c r="Y114" i="9"/>
  <c r="Z114" i="9" s="1"/>
  <c r="X114" i="9"/>
  <c r="Y113" i="9"/>
  <c r="Z113" i="9" s="1"/>
  <c r="X113" i="9"/>
  <c r="Z112" i="9"/>
  <c r="Y112" i="9"/>
  <c r="X112" i="9"/>
  <c r="Z111" i="9"/>
  <c r="Y111" i="9"/>
  <c r="X111" i="9"/>
  <c r="Y110" i="9"/>
  <c r="Z110" i="9" s="1"/>
  <c r="X110" i="9"/>
  <c r="Y109" i="9"/>
  <c r="Z109" i="9" s="1"/>
  <c r="X109" i="9"/>
  <c r="Z108" i="9"/>
  <c r="Y108" i="9"/>
  <c r="X108" i="9"/>
  <c r="Z107" i="9"/>
  <c r="Y107" i="9"/>
  <c r="X107" i="9"/>
  <c r="Y106" i="9"/>
  <c r="Z106" i="9" s="1"/>
  <c r="X106" i="9"/>
  <c r="Y105" i="9"/>
  <c r="Z105" i="9" s="1"/>
  <c r="X105" i="9"/>
  <c r="Z104" i="9"/>
  <c r="Y104" i="9"/>
  <c r="X104" i="9"/>
  <c r="Z103" i="9"/>
  <c r="Y103" i="9"/>
  <c r="X103" i="9"/>
  <c r="Y102" i="9"/>
  <c r="X102" i="9"/>
  <c r="S102" i="9"/>
  <c r="Z102" i="9" s="1"/>
  <c r="Z101" i="9"/>
  <c r="Y101" i="9"/>
  <c r="X101" i="9"/>
  <c r="Y100" i="9"/>
  <c r="Z100" i="9" s="1"/>
  <c r="X100" i="9"/>
  <c r="Y99" i="9"/>
  <c r="Z99" i="9" s="1"/>
  <c r="X99" i="9"/>
  <c r="Z98" i="9"/>
  <c r="Y98" i="9"/>
  <c r="X98" i="9"/>
  <c r="Z97" i="9"/>
  <c r="Y97" i="9"/>
  <c r="X97" i="9"/>
  <c r="Y96" i="9"/>
  <c r="Z96" i="9" s="1"/>
  <c r="X96" i="9"/>
  <c r="Y95" i="9"/>
  <c r="Z95" i="9" s="1"/>
  <c r="X95" i="9"/>
  <c r="Z94" i="9"/>
  <c r="Y94" i="9"/>
  <c r="X94" i="9"/>
  <c r="Z93" i="9"/>
  <c r="Y93" i="9"/>
  <c r="X93" i="9"/>
  <c r="Y92" i="9"/>
  <c r="Z92" i="9" s="1"/>
  <c r="X92" i="9"/>
  <c r="Y91" i="9"/>
  <c r="Z91" i="9" s="1"/>
  <c r="X91" i="9"/>
  <c r="Z90" i="9"/>
  <c r="Y90" i="9"/>
  <c r="X90" i="9"/>
  <c r="Z89" i="9"/>
  <c r="Y89" i="9"/>
  <c r="X89" i="9"/>
  <c r="Y98" i="15"/>
  <c r="Z98" i="15" s="1"/>
  <c r="X98" i="15"/>
  <c r="Y97" i="15"/>
  <c r="Z97" i="15" s="1"/>
  <c r="X97" i="15"/>
  <c r="Y96" i="15"/>
  <c r="Z96" i="15" s="1"/>
  <c r="X96" i="15"/>
  <c r="Y95" i="15"/>
  <c r="Z95" i="15" s="1"/>
  <c r="X95" i="15"/>
  <c r="Y94" i="15"/>
  <c r="Z94" i="15" s="1"/>
  <c r="X94" i="15"/>
  <c r="Y93" i="15"/>
  <c r="Z93" i="15" s="1"/>
  <c r="X93" i="15"/>
  <c r="Y92" i="15"/>
  <c r="Z92" i="15" s="1"/>
  <c r="X92" i="15"/>
  <c r="Y91" i="15"/>
  <c r="Z91" i="15" s="1"/>
  <c r="X91" i="15"/>
  <c r="Y90" i="15"/>
  <c r="Z90" i="15" s="1"/>
  <c r="X90" i="15"/>
  <c r="Y89" i="15"/>
  <c r="Z89" i="15" s="1"/>
  <c r="X89" i="15"/>
  <c r="Y88" i="15"/>
  <c r="Z88" i="15" s="1"/>
  <c r="X88" i="15"/>
  <c r="Y87" i="15"/>
  <c r="Z87" i="15" s="1"/>
  <c r="X87" i="15"/>
  <c r="Y86" i="15"/>
  <c r="Z86" i="15" s="1"/>
  <c r="X86" i="15"/>
  <c r="Y85" i="15"/>
  <c r="X85" i="15"/>
  <c r="S85" i="15"/>
  <c r="Y84" i="15"/>
  <c r="X84" i="15"/>
  <c r="S84" i="15"/>
  <c r="Y83" i="15"/>
  <c r="Z83" i="15" s="1"/>
  <c r="X83" i="15"/>
  <c r="Y82" i="15"/>
  <c r="Z82" i="15" s="1"/>
  <c r="X82" i="15"/>
  <c r="Y81" i="15"/>
  <c r="Z81" i="15" s="1"/>
  <c r="X81" i="15"/>
  <c r="Y80" i="15"/>
  <c r="Z80" i="15" s="1"/>
  <c r="X80" i="15"/>
  <c r="Y79" i="15"/>
  <c r="Z79" i="15" s="1"/>
  <c r="X79" i="15"/>
  <c r="Y78" i="15"/>
  <c r="Z78" i="15" s="1"/>
  <c r="X78" i="15"/>
  <c r="Y77" i="15"/>
  <c r="Z77" i="15" s="1"/>
  <c r="X77" i="15"/>
  <c r="S99" i="15"/>
  <c r="Z99" i="15" s="1"/>
  <c r="S100" i="15"/>
  <c r="Z100" i="15" s="1"/>
  <c r="S101" i="15"/>
  <c r="Z101" i="15" s="1"/>
  <c r="S102" i="15"/>
  <c r="Z102" i="15" s="1"/>
  <c r="S103" i="15"/>
  <c r="Z103" i="15" s="1"/>
  <c r="S104" i="15"/>
  <c r="Y104" i="15"/>
  <c r="S105" i="15"/>
  <c r="Y105" i="15"/>
  <c r="S106" i="15"/>
  <c r="Y106" i="15"/>
  <c r="S107" i="15"/>
  <c r="Y107" i="15"/>
  <c r="S108" i="15"/>
  <c r="Y108" i="15"/>
  <c r="S109" i="15"/>
  <c r="Y109" i="15"/>
  <c r="Z109" i="15" s="1"/>
  <c r="S110" i="15"/>
  <c r="Y110" i="15"/>
  <c r="S111" i="15"/>
  <c r="Y111" i="15"/>
  <c r="S112" i="15"/>
  <c r="Y112" i="15"/>
  <c r="Y131" i="14"/>
  <c r="Z131" i="14" s="1"/>
  <c r="X131" i="14"/>
  <c r="Y130" i="14"/>
  <c r="Z130" i="14" s="1"/>
  <c r="X130" i="14"/>
  <c r="Y129" i="14"/>
  <c r="Z129" i="14" s="1"/>
  <c r="X129" i="14"/>
  <c r="Y128" i="14"/>
  <c r="Z128" i="14" s="1"/>
  <c r="X128" i="14"/>
  <c r="Y127" i="14"/>
  <c r="Z127" i="14" s="1"/>
  <c r="X127" i="14"/>
  <c r="Y126" i="14"/>
  <c r="Z126" i="14" s="1"/>
  <c r="X126" i="14"/>
  <c r="Y125" i="14"/>
  <c r="Z125" i="14" s="1"/>
  <c r="X125" i="14"/>
  <c r="Y124" i="14"/>
  <c r="Z124" i="14" s="1"/>
  <c r="X124" i="14"/>
  <c r="Y123" i="14"/>
  <c r="Z123" i="14" s="1"/>
  <c r="X123" i="14"/>
  <c r="Y122" i="14"/>
  <c r="Z122" i="14" s="1"/>
  <c r="X122" i="14"/>
  <c r="Y121" i="14"/>
  <c r="Z121" i="14" s="1"/>
  <c r="X121" i="14"/>
  <c r="Y120" i="14"/>
  <c r="Z120" i="14" s="1"/>
  <c r="X120" i="14"/>
  <c r="Y119" i="14"/>
  <c r="Z119" i="14" s="1"/>
  <c r="X119" i="14"/>
  <c r="Y118" i="14"/>
  <c r="Z118" i="14" s="1"/>
  <c r="X118" i="14"/>
  <c r="Y117" i="14"/>
  <c r="X117" i="14"/>
  <c r="S117" i="14"/>
  <c r="Y116" i="14"/>
  <c r="X116" i="14"/>
  <c r="S116" i="14"/>
  <c r="Y115" i="14"/>
  <c r="Z115" i="14" s="1"/>
  <c r="X115" i="14"/>
  <c r="Y114" i="14"/>
  <c r="Z114" i="14" s="1"/>
  <c r="X114" i="14"/>
  <c r="Y113" i="14"/>
  <c r="Z113" i="14" s="1"/>
  <c r="X113" i="14"/>
  <c r="Y112" i="14"/>
  <c r="Z112" i="14" s="1"/>
  <c r="X112" i="14"/>
  <c r="Y111" i="14"/>
  <c r="Z111" i="14" s="1"/>
  <c r="X111" i="14"/>
  <c r="Y110" i="14"/>
  <c r="Z110" i="14" s="1"/>
  <c r="X110" i="14"/>
  <c r="Y109" i="14"/>
  <c r="Z109" i="14" s="1"/>
  <c r="X109" i="14"/>
  <c r="Y108" i="14"/>
  <c r="Z108" i="14" s="1"/>
  <c r="X108" i="14"/>
  <c r="Y107" i="14"/>
  <c r="Z107" i="14" s="1"/>
  <c r="X107" i="14"/>
  <c r="Y106" i="14"/>
  <c r="Z106" i="14" s="1"/>
  <c r="X106" i="14"/>
  <c r="Y105" i="14"/>
  <c r="Z105" i="14" s="1"/>
  <c r="X105" i="14"/>
  <c r="Y104" i="14"/>
  <c r="Z104" i="14" s="1"/>
  <c r="X104" i="14"/>
  <c r="Y103" i="14"/>
  <c r="Z103" i="14" s="1"/>
  <c r="X103" i="14"/>
  <c r="Y102" i="14"/>
  <c r="Z102" i="14" s="1"/>
  <c r="X102" i="14"/>
  <c r="Y101" i="14"/>
  <c r="Z101" i="14" s="1"/>
  <c r="X101" i="14"/>
  <c r="Y100" i="14"/>
  <c r="X100" i="14"/>
  <c r="S100" i="14"/>
  <c r="Y99" i="14"/>
  <c r="Z99" i="14" s="1"/>
  <c r="X99" i="14"/>
  <c r="Y98" i="14"/>
  <c r="Z98" i="14" s="1"/>
  <c r="X98" i="14"/>
  <c r="Y97" i="14"/>
  <c r="Z97" i="14" s="1"/>
  <c r="X97" i="14"/>
  <c r="Y96" i="14"/>
  <c r="Z96" i="14" s="1"/>
  <c r="X96" i="14"/>
  <c r="Y95" i="14"/>
  <c r="Z95" i="14" s="1"/>
  <c r="X95" i="14"/>
  <c r="Y94" i="14"/>
  <c r="Z94" i="14" s="1"/>
  <c r="X94" i="14"/>
  <c r="Y93" i="14"/>
  <c r="Z93" i="14" s="1"/>
  <c r="X93" i="14"/>
  <c r="Y92" i="14"/>
  <c r="Z92" i="14" s="1"/>
  <c r="X92" i="14"/>
  <c r="Y91" i="14"/>
  <c r="Z91" i="14" s="1"/>
  <c r="X91" i="14"/>
  <c r="Y90" i="14"/>
  <c r="Z90" i="14" s="1"/>
  <c r="X90" i="14"/>
  <c r="Y89" i="14"/>
  <c r="Z89" i="14" s="1"/>
  <c r="X89" i="14"/>
  <c r="Y88" i="14"/>
  <c r="Z88" i="14" s="1"/>
  <c r="X88" i="14"/>
  <c r="Y87" i="14"/>
  <c r="Z87" i="14" s="1"/>
  <c r="X87" i="14"/>
  <c r="Y100" i="13"/>
  <c r="Z100" i="13" s="1"/>
  <c r="X100" i="13"/>
  <c r="Y99" i="13"/>
  <c r="Z99" i="13" s="1"/>
  <c r="X99" i="13"/>
  <c r="Y98" i="13"/>
  <c r="Z98" i="13" s="1"/>
  <c r="X98" i="13"/>
  <c r="Y97" i="13"/>
  <c r="Z97" i="13" s="1"/>
  <c r="X97" i="13"/>
  <c r="Y96" i="13"/>
  <c r="Z96" i="13" s="1"/>
  <c r="X96" i="13"/>
  <c r="Y95" i="13"/>
  <c r="Z95" i="13" s="1"/>
  <c r="X95" i="13"/>
  <c r="Y94" i="13"/>
  <c r="Z94" i="13" s="1"/>
  <c r="X94" i="13"/>
  <c r="Y93" i="13"/>
  <c r="Z93" i="13" s="1"/>
  <c r="X93" i="13"/>
  <c r="Y92" i="13"/>
  <c r="Z92" i="13" s="1"/>
  <c r="X92" i="13"/>
  <c r="Y91" i="13"/>
  <c r="Z91" i="13" s="1"/>
  <c r="X91" i="13"/>
  <c r="Y90" i="13"/>
  <c r="Z90" i="13" s="1"/>
  <c r="X90" i="13"/>
  <c r="Y89" i="13"/>
  <c r="Z89" i="13" s="1"/>
  <c r="X89" i="13"/>
  <c r="Y88" i="13"/>
  <c r="Z88" i="13" s="1"/>
  <c r="X88" i="13"/>
  <c r="Y87" i="13"/>
  <c r="Z87" i="13" s="1"/>
  <c r="X87" i="13"/>
  <c r="Y86" i="13"/>
  <c r="X86" i="13"/>
  <c r="S86" i="13"/>
  <c r="Y85" i="13"/>
  <c r="X85" i="13"/>
  <c r="S85" i="13"/>
  <c r="Y84" i="13"/>
  <c r="Z84" i="13" s="1"/>
  <c r="X84" i="13"/>
  <c r="Y83" i="13"/>
  <c r="Z83" i="13" s="1"/>
  <c r="X83" i="13"/>
  <c r="Y82" i="13"/>
  <c r="Z82" i="13" s="1"/>
  <c r="X82" i="13"/>
  <c r="Y81" i="13"/>
  <c r="Z81" i="13" s="1"/>
  <c r="X81" i="13"/>
  <c r="Y80" i="13"/>
  <c r="Z80" i="13" s="1"/>
  <c r="X80" i="13"/>
  <c r="Y79" i="13"/>
  <c r="Z79" i="13" s="1"/>
  <c r="X79" i="13"/>
  <c r="Y78" i="13"/>
  <c r="Z78" i="13" s="1"/>
  <c r="X78" i="13"/>
  <c r="Y77" i="13"/>
  <c r="Z77" i="13" s="1"/>
  <c r="X77" i="13"/>
  <c r="Y76" i="13"/>
  <c r="Z76" i="13" s="1"/>
  <c r="X76" i="13"/>
  <c r="Y75" i="13"/>
  <c r="Z75" i="13" s="1"/>
  <c r="X75" i="13"/>
  <c r="Y74" i="13"/>
  <c r="Z74" i="13" s="1"/>
  <c r="X74" i="13"/>
  <c r="Y73" i="13"/>
  <c r="Z73" i="13" s="1"/>
  <c r="X73" i="13"/>
  <c r="Y72" i="13"/>
  <c r="Z72" i="13" s="1"/>
  <c r="X72" i="13"/>
  <c r="Y71" i="13"/>
  <c r="Z71" i="13" s="1"/>
  <c r="X71" i="13"/>
  <c r="Y70" i="13"/>
  <c r="Z70" i="13" s="1"/>
  <c r="X70" i="13"/>
  <c r="Y69" i="13"/>
  <c r="Z69" i="13" s="1"/>
  <c r="X69" i="13"/>
  <c r="Y68" i="13"/>
  <c r="Z68" i="13" s="1"/>
  <c r="X68" i="13"/>
  <c r="Y67" i="13"/>
  <c r="Z67" i="13" s="1"/>
  <c r="X67" i="13"/>
  <c r="Y66" i="13"/>
  <c r="Z66" i="13" s="1"/>
  <c r="X66" i="13"/>
  <c r="Y65" i="13"/>
  <c r="X65" i="13"/>
  <c r="S65" i="13"/>
  <c r="Z65" i="13" s="1"/>
  <c r="Y64" i="13"/>
  <c r="Z64" i="13" s="1"/>
  <c r="X64" i="13"/>
  <c r="Y63" i="13"/>
  <c r="Z63" i="13" s="1"/>
  <c r="X63" i="13"/>
  <c r="Y62" i="13"/>
  <c r="Z62" i="13" s="1"/>
  <c r="X62" i="13"/>
  <c r="Y61" i="13"/>
  <c r="Z61" i="13" s="1"/>
  <c r="X61" i="13"/>
  <c r="Y60" i="13"/>
  <c r="Z60" i="13" s="1"/>
  <c r="X60" i="13"/>
  <c r="Y59" i="13"/>
  <c r="Z59" i="13" s="1"/>
  <c r="X59" i="13"/>
  <c r="Y58" i="13"/>
  <c r="Z58" i="13" s="1"/>
  <c r="X58" i="13"/>
  <c r="Y57" i="13"/>
  <c r="Z57" i="13" s="1"/>
  <c r="X57" i="13"/>
  <c r="Y56" i="13"/>
  <c r="Z56" i="13" s="1"/>
  <c r="X56" i="13"/>
  <c r="Y55" i="13"/>
  <c r="Z55" i="13" s="1"/>
  <c r="X55" i="13"/>
  <c r="Y54" i="13"/>
  <c r="Z54" i="13" s="1"/>
  <c r="X54" i="13"/>
  <c r="Y53" i="13"/>
  <c r="Z53" i="13" s="1"/>
  <c r="X53" i="13"/>
  <c r="Y101" i="12"/>
  <c r="Z101" i="12" s="1"/>
  <c r="X101" i="12"/>
  <c r="Y100" i="12"/>
  <c r="Z100" i="12" s="1"/>
  <c r="X100" i="12"/>
  <c r="Y99" i="12"/>
  <c r="Z99" i="12" s="1"/>
  <c r="X99" i="12"/>
  <c r="Y98" i="12"/>
  <c r="Z98" i="12" s="1"/>
  <c r="X98" i="12"/>
  <c r="Y97" i="12"/>
  <c r="Z97" i="12" s="1"/>
  <c r="X97" i="12"/>
  <c r="Y96" i="12"/>
  <c r="Z96" i="12" s="1"/>
  <c r="X96" i="12"/>
  <c r="Y95" i="12"/>
  <c r="Z95" i="12" s="1"/>
  <c r="X95" i="12"/>
  <c r="Y94" i="12"/>
  <c r="Z94" i="12" s="1"/>
  <c r="X94" i="12"/>
  <c r="Y93" i="12"/>
  <c r="Z93" i="12" s="1"/>
  <c r="X93" i="12"/>
  <c r="Y92" i="12"/>
  <c r="Z92" i="12" s="1"/>
  <c r="X92" i="12"/>
  <c r="Y91" i="12"/>
  <c r="Z91" i="12" s="1"/>
  <c r="X91" i="12"/>
  <c r="Y90" i="12"/>
  <c r="Z90" i="12" s="1"/>
  <c r="X90" i="12"/>
  <c r="Y89" i="12"/>
  <c r="Z89" i="12" s="1"/>
  <c r="X89" i="12"/>
  <c r="Y88" i="12"/>
  <c r="Z88" i="12" s="1"/>
  <c r="X88" i="12"/>
  <c r="Y87" i="12"/>
  <c r="X87" i="12"/>
  <c r="S87" i="12"/>
  <c r="Y86" i="12"/>
  <c r="X86" i="12"/>
  <c r="S86" i="12"/>
  <c r="Y85" i="12"/>
  <c r="Z85" i="12" s="1"/>
  <c r="X85" i="12"/>
  <c r="Y84" i="12"/>
  <c r="Z84" i="12" s="1"/>
  <c r="X84" i="12"/>
  <c r="Y83" i="12"/>
  <c r="Z83" i="12" s="1"/>
  <c r="X83" i="12"/>
  <c r="Y82" i="12"/>
  <c r="Z82" i="12" s="1"/>
  <c r="X82" i="12"/>
  <c r="Y81" i="12"/>
  <c r="Z81" i="12" s="1"/>
  <c r="X81" i="12"/>
  <c r="Y80" i="12"/>
  <c r="Z80" i="12" s="1"/>
  <c r="X80" i="12"/>
  <c r="Y79" i="12"/>
  <c r="Z79" i="12" s="1"/>
  <c r="X79" i="12"/>
  <c r="Y78" i="12"/>
  <c r="Z78" i="12" s="1"/>
  <c r="X78" i="12"/>
  <c r="Y77" i="12"/>
  <c r="Z77" i="12" s="1"/>
  <c r="X77" i="12"/>
  <c r="Y76" i="12"/>
  <c r="Z76" i="12" s="1"/>
  <c r="X76" i="12"/>
  <c r="Y75" i="12"/>
  <c r="Z75" i="12" s="1"/>
  <c r="X75" i="12"/>
  <c r="Y74" i="12"/>
  <c r="Z74" i="12" s="1"/>
  <c r="X74" i="12"/>
  <c r="Y73" i="12"/>
  <c r="Z73" i="12" s="1"/>
  <c r="X73" i="12"/>
  <c r="Y72" i="12"/>
  <c r="Z72" i="12" s="1"/>
  <c r="X72" i="12"/>
  <c r="Y71" i="12"/>
  <c r="Z71" i="12" s="1"/>
  <c r="X71" i="12"/>
  <c r="Y70" i="12"/>
  <c r="Z70" i="12" s="1"/>
  <c r="X70" i="12"/>
  <c r="Y69" i="12"/>
  <c r="Z69" i="12" s="1"/>
  <c r="X69" i="12"/>
  <c r="Y68" i="12"/>
  <c r="X68" i="12"/>
  <c r="S68" i="12"/>
  <c r="Y67" i="12"/>
  <c r="Z67" i="12" s="1"/>
  <c r="X67" i="12"/>
  <c r="Y66" i="12"/>
  <c r="Z66" i="12" s="1"/>
  <c r="X66" i="12"/>
  <c r="Y65" i="12"/>
  <c r="Z65" i="12" s="1"/>
  <c r="X65" i="12"/>
  <c r="Y64" i="12"/>
  <c r="Z64" i="12" s="1"/>
  <c r="X64" i="12"/>
  <c r="Y63" i="12"/>
  <c r="Z63" i="12" s="1"/>
  <c r="X63" i="12"/>
  <c r="Y62" i="12"/>
  <c r="Z62" i="12" s="1"/>
  <c r="X62" i="12"/>
  <c r="Y61" i="12"/>
  <c r="Z61" i="12" s="1"/>
  <c r="X61" i="12"/>
  <c r="Y60" i="12"/>
  <c r="Z60" i="12" s="1"/>
  <c r="X60" i="12"/>
  <c r="Y59" i="12"/>
  <c r="Z59" i="12" s="1"/>
  <c r="X59" i="12"/>
  <c r="Y58" i="12"/>
  <c r="Z58" i="12" s="1"/>
  <c r="X58" i="12"/>
  <c r="Y57" i="12"/>
  <c r="Z57" i="12" s="1"/>
  <c r="X57" i="12"/>
  <c r="S195" i="12"/>
  <c r="Y195" i="12"/>
  <c r="S196" i="12"/>
  <c r="Z196" i="12" s="1"/>
  <c r="S197" i="12"/>
  <c r="Z197" i="12" s="1"/>
  <c r="S198" i="12"/>
  <c r="Z198" i="12" s="1"/>
  <c r="S199" i="12"/>
  <c r="Z199" i="12" s="1"/>
  <c r="S200" i="12"/>
  <c r="Z200" i="12" s="1"/>
  <c r="S201" i="12"/>
  <c r="Y201" i="12"/>
  <c r="S202" i="12"/>
  <c r="Z202" i="12" s="1"/>
  <c r="S203" i="12"/>
  <c r="Y203" i="12"/>
  <c r="S204" i="12"/>
  <c r="Y204" i="12"/>
  <c r="S205" i="12"/>
  <c r="Y205" i="12"/>
  <c r="S206" i="12"/>
  <c r="Y206" i="12"/>
  <c r="Y91" i="11"/>
  <c r="Z91" i="11" s="1"/>
  <c r="X91" i="11"/>
  <c r="Y90" i="11"/>
  <c r="Z90" i="11" s="1"/>
  <c r="X90" i="11"/>
  <c r="Y89" i="11"/>
  <c r="Z89" i="11" s="1"/>
  <c r="X89" i="11"/>
  <c r="Y88" i="11"/>
  <c r="Z88" i="11" s="1"/>
  <c r="X88" i="11"/>
  <c r="Y87" i="11"/>
  <c r="Z87" i="11" s="1"/>
  <c r="X87" i="11"/>
  <c r="Y86" i="11"/>
  <c r="Z86" i="11" s="1"/>
  <c r="X86" i="11"/>
  <c r="Y85" i="11"/>
  <c r="Z85" i="11" s="1"/>
  <c r="X85" i="11"/>
  <c r="Y84" i="11"/>
  <c r="Z84" i="11" s="1"/>
  <c r="X84" i="11"/>
  <c r="Y83" i="11"/>
  <c r="Z83" i="11" s="1"/>
  <c r="X83" i="11"/>
  <c r="Y82" i="11"/>
  <c r="Z82" i="11" s="1"/>
  <c r="X82" i="11"/>
  <c r="Y81" i="11"/>
  <c r="Z81" i="11" s="1"/>
  <c r="X81" i="11"/>
  <c r="Y80" i="11"/>
  <c r="Z80" i="11" s="1"/>
  <c r="X80" i="11"/>
  <c r="Y79" i="11"/>
  <c r="Z79" i="11" s="1"/>
  <c r="X79" i="11"/>
  <c r="Y78" i="11"/>
  <c r="Z78" i="11" s="1"/>
  <c r="X78" i="11"/>
  <c r="Y77" i="11"/>
  <c r="X77" i="11"/>
  <c r="S77" i="11"/>
  <c r="Y76" i="11"/>
  <c r="X76" i="11"/>
  <c r="S76" i="11"/>
  <c r="Y75" i="11"/>
  <c r="Z75" i="11" s="1"/>
  <c r="X75" i="11"/>
  <c r="Y74" i="11"/>
  <c r="Z74" i="11" s="1"/>
  <c r="X74" i="11"/>
  <c r="Y73" i="11"/>
  <c r="Z73" i="11" s="1"/>
  <c r="X73" i="11"/>
  <c r="Y72" i="11"/>
  <c r="Z72" i="11" s="1"/>
  <c r="X72" i="11"/>
  <c r="Y71" i="11"/>
  <c r="Z71" i="11" s="1"/>
  <c r="X71" i="11"/>
  <c r="Y70" i="11"/>
  <c r="Z70" i="11" s="1"/>
  <c r="X70" i="11"/>
  <c r="Y69" i="11"/>
  <c r="Z69" i="11" s="1"/>
  <c r="X69" i="11"/>
  <c r="Y68" i="11"/>
  <c r="Z68" i="11" s="1"/>
  <c r="X68" i="11"/>
  <c r="Y67" i="11"/>
  <c r="Z67" i="11" s="1"/>
  <c r="X67" i="11"/>
  <c r="Y66" i="11"/>
  <c r="Z66" i="11" s="1"/>
  <c r="X66" i="11"/>
  <c r="S138" i="11"/>
  <c r="Y138" i="11"/>
  <c r="S139" i="11"/>
  <c r="Z139" i="11" s="1"/>
  <c r="S140" i="11"/>
  <c r="Z140" i="11" s="1"/>
  <c r="S141" i="11"/>
  <c r="Z141" i="11" s="1"/>
  <c r="S142" i="11"/>
  <c r="Z142" i="11" s="1"/>
  <c r="S143" i="11"/>
  <c r="Y143" i="11"/>
  <c r="S144" i="11"/>
  <c r="Z144" i="11" s="1"/>
  <c r="S145" i="11"/>
  <c r="Y145" i="11"/>
  <c r="S146" i="11"/>
  <c r="Z146" i="11" s="1"/>
  <c r="S147" i="11"/>
  <c r="Y147" i="11"/>
  <c r="S148" i="11"/>
  <c r="Y148" i="11"/>
  <c r="S149" i="11"/>
  <c r="Y149" i="11"/>
  <c r="S150" i="11"/>
  <c r="Y150" i="11"/>
  <c r="S151" i="11"/>
  <c r="Y151" i="11"/>
  <c r="Z151" i="11" s="1"/>
  <c r="S152" i="11"/>
  <c r="Y152" i="11"/>
  <c r="S153" i="11"/>
  <c r="Y153" i="11"/>
  <c r="S154" i="11"/>
  <c r="Y154" i="11"/>
  <c r="S155" i="11"/>
  <c r="Y155" i="11"/>
  <c r="S156" i="11"/>
  <c r="Y156" i="11"/>
  <c r="Y87" i="10"/>
  <c r="Y88" i="10"/>
  <c r="Y89" i="10"/>
  <c r="Y90" i="10"/>
  <c r="Y91" i="10"/>
  <c r="Y92" i="10"/>
  <c r="Y93" i="10"/>
  <c r="Y94" i="10"/>
  <c r="Y95" i="10"/>
  <c r="Y96" i="10"/>
  <c r="Y97" i="10"/>
  <c r="Y98" i="10"/>
  <c r="Y99" i="10"/>
  <c r="Y100" i="10"/>
  <c r="Y144" i="10"/>
  <c r="Y147" i="10"/>
  <c r="Y149" i="10"/>
  <c r="Y151" i="10"/>
  <c r="Y152" i="10"/>
  <c r="Y153" i="10"/>
  <c r="Y154" i="10"/>
  <c r="Y155" i="10"/>
  <c r="S155" i="10"/>
  <c r="S154" i="10"/>
  <c r="S153" i="10"/>
  <c r="Z153" i="10" s="1"/>
  <c r="S152" i="10"/>
  <c r="S151" i="10"/>
  <c r="S150" i="10"/>
  <c r="Z150" i="10" s="1"/>
  <c r="S149" i="10"/>
  <c r="S148" i="10"/>
  <c r="Z148" i="10" s="1"/>
  <c r="S147" i="10"/>
  <c r="S146" i="10"/>
  <c r="Z146" i="10" s="1"/>
  <c r="S145" i="10"/>
  <c r="Z145" i="10" s="1"/>
  <c r="S144" i="10"/>
  <c r="Y197" i="14"/>
  <c r="S197" i="14"/>
  <c r="Y196" i="14"/>
  <c r="Z196" i="14" s="1"/>
  <c r="S196" i="14"/>
  <c r="Y195" i="14"/>
  <c r="S195" i="14"/>
  <c r="Y194" i="14"/>
  <c r="S194" i="14"/>
  <c r="Y193" i="14"/>
  <c r="S193" i="14"/>
  <c r="Y192" i="14"/>
  <c r="S192" i="14"/>
  <c r="Y191" i="14"/>
  <c r="S191" i="14"/>
  <c r="Y190" i="14"/>
  <c r="S190" i="14"/>
  <c r="Y189" i="14"/>
  <c r="S189" i="14"/>
  <c r="Y188" i="14"/>
  <c r="S188" i="14"/>
  <c r="Y187" i="14"/>
  <c r="S187" i="14"/>
  <c r="Y186" i="14"/>
  <c r="S186" i="14"/>
  <c r="Y185" i="14"/>
  <c r="S185" i="14"/>
  <c r="Y184" i="14"/>
  <c r="S184" i="14"/>
  <c r="S183" i="14"/>
  <c r="Z183" i="14" s="1"/>
  <c r="Y182" i="14"/>
  <c r="S182" i="14"/>
  <c r="S181" i="14"/>
  <c r="Z181" i="14" s="1"/>
  <c r="S180" i="14"/>
  <c r="Z180" i="14" s="1"/>
  <c r="S179" i="14"/>
  <c r="Z179" i="14" s="1"/>
  <c r="S178" i="14"/>
  <c r="Z178" i="14" s="1"/>
  <c r="Y177" i="14"/>
  <c r="S177" i="14"/>
  <c r="Z191" i="14" l="1"/>
  <c r="Z197" i="14"/>
  <c r="Z182" i="14"/>
  <c r="Z116" i="14"/>
  <c r="Z117" i="14"/>
  <c r="Z113" i="13"/>
  <c r="Z133" i="13"/>
  <c r="Z157" i="13"/>
  <c r="Z86" i="13"/>
  <c r="Z179" i="12"/>
  <c r="Z106" i="11"/>
  <c r="Z155" i="10"/>
  <c r="Z107" i="15"/>
  <c r="Z105" i="15"/>
  <c r="Z186" i="14"/>
  <c r="Z161" i="14"/>
  <c r="Z154" i="13"/>
  <c r="Z123" i="11"/>
  <c r="Z154" i="11"/>
  <c r="Z122" i="11"/>
  <c r="Z104" i="15"/>
  <c r="Z84" i="15"/>
  <c r="Z106" i="15"/>
  <c r="Z188" i="14"/>
  <c r="Z100" i="14"/>
  <c r="Z190" i="14"/>
  <c r="Z162" i="14"/>
  <c r="Z85" i="13"/>
  <c r="Z149" i="13"/>
  <c r="Z134" i="13"/>
  <c r="Z159" i="13"/>
  <c r="Z204" i="12"/>
  <c r="Z203" i="12"/>
  <c r="Z180" i="12"/>
  <c r="Z153" i="11"/>
  <c r="Z152" i="11"/>
  <c r="Z150" i="11"/>
  <c r="Z149" i="11"/>
  <c r="Z76" i="11"/>
  <c r="Z152" i="10"/>
  <c r="Z149" i="10"/>
  <c r="Z154" i="10"/>
  <c r="Z144" i="10"/>
  <c r="Z147" i="10"/>
  <c r="Z111" i="15"/>
  <c r="Z85" i="15"/>
  <c r="Z158" i="13"/>
  <c r="Z156" i="13"/>
  <c r="Z160" i="13"/>
  <c r="Z131" i="12"/>
  <c r="Z132" i="12"/>
  <c r="Z201" i="12"/>
  <c r="Z206" i="12"/>
  <c r="Z68" i="12"/>
  <c r="Z205" i="12"/>
  <c r="Z86" i="12"/>
  <c r="Z87" i="12"/>
  <c r="Z147" i="11"/>
  <c r="Z77" i="11"/>
  <c r="Z145" i="11"/>
  <c r="Z151" i="10"/>
  <c r="Z128" i="10"/>
  <c r="Z112" i="15"/>
  <c r="Z110" i="15"/>
  <c r="Z108" i="15"/>
  <c r="Z194" i="14"/>
  <c r="Z189" i="14"/>
  <c r="Z195" i="14"/>
  <c r="Z177" i="14"/>
  <c r="Z184" i="14"/>
  <c r="Z185" i="14"/>
  <c r="Z192" i="14"/>
  <c r="Z187" i="14"/>
  <c r="Z193" i="14"/>
  <c r="Z195" i="12"/>
  <c r="Z138" i="11"/>
  <c r="Z143" i="11"/>
  <c r="Z148" i="11"/>
  <c r="Z156" i="11"/>
  <c r="Z155" i="11"/>
  <c r="Y77" i="8" l="1"/>
  <c r="S77" i="8"/>
  <c r="Z77" i="8" s="1"/>
  <c r="Y76" i="8"/>
  <c r="S76" i="8"/>
  <c r="Z76" i="8" s="1"/>
  <c r="S95" i="7" l="1"/>
  <c r="S96" i="7"/>
  <c r="S97" i="7"/>
  <c r="S98" i="7"/>
  <c r="Y123" i="8"/>
  <c r="S123" i="8"/>
  <c r="Y122" i="8"/>
  <c r="S122" i="8"/>
  <c r="Y121" i="8"/>
  <c r="S121" i="8"/>
  <c r="Z121" i="8" s="1"/>
  <c r="Y120" i="8"/>
  <c r="S120" i="8"/>
  <c r="Z120" i="8" s="1"/>
  <c r="Y119" i="8"/>
  <c r="S119" i="8"/>
  <c r="Y118" i="8"/>
  <c r="S118" i="8"/>
  <c r="Y117" i="8"/>
  <c r="S117" i="8"/>
  <c r="Z117" i="8" s="1"/>
  <c r="Y116" i="8"/>
  <c r="S116" i="8"/>
  <c r="S115" i="8"/>
  <c r="Z115" i="8" s="1"/>
  <c r="Y114" i="8"/>
  <c r="S114" i="8"/>
  <c r="Y113" i="8"/>
  <c r="S113" i="8"/>
  <c r="S112" i="8"/>
  <c r="Z112" i="8" s="1"/>
  <c r="Y111" i="8"/>
  <c r="S111" i="8"/>
  <c r="S110" i="8"/>
  <c r="Z110" i="8" s="1"/>
  <c r="S109" i="8"/>
  <c r="Z109" i="8" s="1"/>
  <c r="Y108" i="8"/>
  <c r="S108" i="8"/>
  <c r="Y93" i="7"/>
  <c r="S93" i="7"/>
  <c r="Z93" i="7" s="1"/>
  <c r="Y92" i="7"/>
  <c r="S92" i="7"/>
  <c r="Z92" i="7" s="1"/>
  <c r="S91" i="7"/>
  <c r="Z91" i="7" s="1"/>
  <c r="Y90" i="7"/>
  <c r="S90" i="7"/>
  <c r="Y89" i="7"/>
  <c r="S89" i="7"/>
  <c r="Z89" i="7" s="1"/>
  <c r="Y88" i="7"/>
  <c r="S88" i="7"/>
  <c r="Z88" i="7" s="1"/>
  <c r="S87" i="7"/>
  <c r="Z87" i="7" s="1"/>
  <c r="S86" i="7"/>
  <c r="Z86" i="7" s="1"/>
  <c r="Y85" i="7"/>
  <c r="S85" i="7"/>
  <c r="S84" i="7"/>
  <c r="Z84" i="7" s="1"/>
  <c r="S83" i="7"/>
  <c r="Z83" i="7" s="1"/>
  <c r="S82" i="7"/>
  <c r="Z82" i="7" s="1"/>
  <c r="S81" i="7"/>
  <c r="Z81" i="7" s="1"/>
  <c r="S80" i="7"/>
  <c r="Z80" i="7" s="1"/>
  <c r="Y79" i="7"/>
  <c r="S79" i="7"/>
  <c r="Y105" i="6"/>
  <c r="S105" i="6"/>
  <c r="Z105" i="6" s="1"/>
  <c r="Y104" i="6"/>
  <c r="S104" i="6"/>
  <c r="Z104" i="6" s="1"/>
  <c r="Y103" i="6"/>
  <c r="Z103" i="6" s="1"/>
  <c r="Y102" i="6"/>
  <c r="Z102" i="6" s="1"/>
  <c r="Y101" i="6"/>
  <c r="S101" i="6"/>
  <c r="Y97" i="6"/>
  <c r="S97" i="6"/>
  <c r="Z97" i="6" s="1"/>
  <c r="Z79" i="7" l="1"/>
  <c r="Z90" i="7"/>
  <c r="Z85" i="7"/>
  <c r="Z114" i="8"/>
  <c r="Z116" i="8"/>
  <c r="Z122" i="8"/>
  <c r="Z111" i="8"/>
  <c r="Z108" i="8"/>
  <c r="Z123" i="8"/>
  <c r="Z118" i="8"/>
  <c r="Z119" i="8"/>
  <c r="Z113" i="8"/>
  <c r="Z101" i="6"/>
  <c r="Y96" i="6" l="1"/>
  <c r="S96" i="6"/>
  <c r="Z96" i="6" s="1"/>
  <c r="Y95" i="6"/>
  <c r="S95" i="6"/>
  <c r="Y94" i="6"/>
  <c r="S94" i="6"/>
  <c r="Z94" i="6" s="1"/>
  <c r="Y93" i="6"/>
  <c r="S93" i="6"/>
  <c r="Y92" i="6"/>
  <c r="S92" i="6"/>
  <c r="Y91" i="6"/>
  <c r="S91" i="6"/>
  <c r="S90" i="6"/>
  <c r="Z90" i="6" s="1"/>
  <c r="Y89" i="6"/>
  <c r="S89" i="6"/>
  <c r="Z89" i="6" s="1"/>
  <c r="Y88" i="6"/>
  <c r="S88" i="6"/>
  <c r="Y87" i="6"/>
  <c r="S87" i="6"/>
  <c r="S86" i="6"/>
  <c r="Z86" i="6" s="1"/>
  <c r="S85" i="6"/>
  <c r="Z85" i="6" s="1"/>
  <c r="Y84" i="6"/>
  <c r="S84" i="6"/>
  <c r="Y93" i="5"/>
  <c r="S93" i="5"/>
  <c r="Y92" i="5"/>
  <c r="S92" i="5"/>
  <c r="Z92" i="5" s="1"/>
  <c r="Y91" i="5"/>
  <c r="S91" i="5"/>
  <c r="Y90" i="5"/>
  <c r="Z90" i="5" s="1"/>
  <c r="S90" i="5"/>
  <c r="S89" i="5"/>
  <c r="Z89" i="5" s="1"/>
  <c r="Y88" i="5"/>
  <c r="S88" i="5"/>
  <c r="Z88" i="5" s="1"/>
  <c r="Y87" i="5"/>
  <c r="Z87" i="5" s="1"/>
  <c r="S87" i="5"/>
  <c r="Y86" i="5"/>
  <c r="S86" i="5"/>
  <c r="Z86" i="5" s="1"/>
  <c r="Y85" i="5"/>
  <c r="S85" i="5"/>
  <c r="Z85" i="5" s="1"/>
  <c r="Y84" i="5"/>
  <c r="S84" i="5"/>
  <c r="Z84" i="5" s="1"/>
  <c r="Y83" i="5"/>
  <c r="S83" i="5"/>
  <c r="Z83" i="5" s="1"/>
  <c r="Z82" i="5"/>
  <c r="Y82" i="5"/>
  <c r="S82" i="5"/>
  <c r="Y81" i="5"/>
  <c r="S81" i="5"/>
  <c r="Z81" i="5" s="1"/>
  <c r="Y80" i="5"/>
  <c r="S80" i="5"/>
  <c r="Z80" i="5" s="1"/>
  <c r="Y79" i="5"/>
  <c r="S79" i="5"/>
  <c r="Z79" i="5" s="1"/>
  <c r="Z78" i="5"/>
  <c r="S78" i="5"/>
  <c r="Z77" i="5"/>
  <c r="S77" i="5"/>
  <c r="Y76" i="5"/>
  <c r="S76" i="5"/>
  <c r="Y70" i="2"/>
  <c r="S70" i="2"/>
  <c r="Y69" i="2"/>
  <c r="S69" i="2"/>
  <c r="Z69" i="2" s="1"/>
  <c r="Y68" i="2"/>
  <c r="S68" i="2"/>
  <c r="Z68" i="2" s="1"/>
  <c r="Y67" i="2"/>
  <c r="Z67" i="2" s="1"/>
  <c r="S67" i="2"/>
  <c r="Y66" i="2"/>
  <c r="S66" i="2"/>
  <c r="Y65" i="2"/>
  <c r="S65" i="2"/>
  <c r="Y64" i="2"/>
  <c r="S64" i="2"/>
  <c r="Z64" i="2" s="1"/>
  <c r="Y63" i="2"/>
  <c r="S63" i="2"/>
  <c r="S62" i="2"/>
  <c r="Z62" i="2" s="1"/>
  <c r="S61" i="2"/>
  <c r="Z61" i="2" s="1"/>
  <c r="Z70" i="2" l="1"/>
  <c r="Z91" i="5"/>
  <c r="Z63" i="2"/>
  <c r="Z65" i="2"/>
  <c r="Z76" i="5"/>
  <c r="Z66" i="2"/>
  <c r="Z93" i="5"/>
  <c r="Z91" i="6"/>
  <c r="Z84" i="6"/>
  <c r="Z92" i="6"/>
  <c r="Z87" i="6"/>
  <c r="Z95" i="6"/>
  <c r="Z93" i="6"/>
  <c r="Z88" i="6"/>
  <c r="X100" i="10" l="1"/>
  <c r="X99" i="10"/>
  <c r="X98" i="10"/>
  <c r="X97" i="10"/>
  <c r="X96" i="10"/>
  <c r="X95" i="10"/>
  <c r="X94" i="10"/>
  <c r="X93" i="10"/>
  <c r="X92" i="10"/>
  <c r="X91" i="10"/>
  <c r="X90" i="10"/>
  <c r="X89" i="10"/>
  <c r="X88" i="10"/>
  <c r="S87" i="10"/>
  <c r="Z87" i="10" s="1"/>
  <c r="Y86" i="10"/>
  <c r="S86" i="10"/>
  <c r="Y85" i="10"/>
  <c r="X85" i="10"/>
  <c r="Y84" i="10"/>
  <c r="X84" i="10"/>
  <c r="X88" i="9"/>
  <c r="Y87" i="9"/>
  <c r="X87" i="9"/>
  <c r="Y86" i="9"/>
  <c r="X86" i="9"/>
  <c r="Y85" i="9"/>
  <c r="X85" i="9"/>
  <c r="Y84" i="9"/>
  <c r="X84" i="9"/>
  <c r="Y83" i="9"/>
  <c r="X83" i="9"/>
  <c r="Y82" i="9"/>
  <c r="X82" i="9"/>
  <c r="Y81" i="9"/>
  <c r="X81" i="9"/>
  <c r="Y80" i="9"/>
  <c r="X80" i="9"/>
  <c r="Y79" i="9"/>
  <c r="X79" i="9"/>
  <c r="Y78" i="9"/>
  <c r="X78" i="9"/>
  <c r="Y77" i="9"/>
  <c r="X77" i="9"/>
  <c r="Y76" i="9"/>
  <c r="X76" i="9"/>
  <c r="Y75" i="9"/>
  <c r="S75" i="9"/>
  <c r="Z75" i="9" s="1"/>
  <c r="Y74" i="9"/>
  <c r="X74" i="9"/>
  <c r="Y73" i="9"/>
  <c r="X73" i="9"/>
  <c r="Y72" i="9"/>
  <c r="X72" i="9"/>
  <c r="Y71" i="9"/>
  <c r="X71" i="9"/>
  <c r="Y70" i="9"/>
  <c r="X70" i="9"/>
  <c r="Y69" i="9"/>
  <c r="X69" i="9"/>
  <c r="Y68" i="9"/>
  <c r="X68" i="9"/>
  <c r="Y67" i="9"/>
  <c r="X67" i="9"/>
  <c r="Y66" i="9"/>
  <c r="X66" i="9"/>
  <c r="Y65" i="9"/>
  <c r="X65" i="9"/>
  <c r="Y64" i="9"/>
  <c r="X64" i="9"/>
  <c r="Y63" i="9"/>
  <c r="X63" i="9"/>
  <c r="Y62" i="9"/>
  <c r="X62" i="9"/>
  <c r="Y61" i="9"/>
  <c r="X61" i="9"/>
  <c r="Y60" i="9"/>
  <c r="X60" i="9"/>
  <c r="Y59" i="9"/>
  <c r="X59" i="9"/>
  <c r="Y58" i="9"/>
  <c r="S58" i="9"/>
  <c r="Z58" i="9" s="1"/>
  <c r="Y57" i="9"/>
  <c r="X57" i="9"/>
  <c r="Y56" i="9"/>
  <c r="X56" i="9"/>
  <c r="Y55" i="9"/>
  <c r="X55" i="9"/>
  <c r="Y54" i="9"/>
  <c r="X54" i="9"/>
  <c r="Y53" i="9"/>
  <c r="X53" i="9"/>
  <c r="Y52" i="9"/>
  <c r="X52" i="9"/>
  <c r="Y51" i="9"/>
  <c r="X51" i="9"/>
  <c r="Y50" i="9"/>
  <c r="X50" i="9"/>
  <c r="Y49" i="9"/>
  <c r="X49" i="9"/>
  <c r="Y48" i="9"/>
  <c r="X48" i="9"/>
  <c r="Y47" i="9"/>
  <c r="X47" i="9"/>
  <c r="Y46" i="9"/>
  <c r="X46" i="9"/>
  <c r="Y45" i="9"/>
  <c r="X45" i="9"/>
  <c r="Y78" i="7"/>
  <c r="X78" i="7"/>
  <c r="Y77" i="7"/>
  <c r="X77" i="7"/>
  <c r="Y76" i="7"/>
  <c r="X76" i="7"/>
  <c r="Y75" i="7"/>
  <c r="X75" i="7"/>
  <c r="Y74" i="7"/>
  <c r="X74" i="7"/>
  <c r="Y73" i="7"/>
  <c r="X73" i="7"/>
  <c r="Y72" i="7"/>
  <c r="X72" i="7"/>
  <c r="Y71" i="7"/>
  <c r="X71" i="7"/>
  <c r="Y70" i="7"/>
  <c r="X70" i="7"/>
  <c r="Y69" i="7"/>
  <c r="X69" i="7"/>
  <c r="Y68" i="7"/>
  <c r="X68" i="7"/>
  <c r="Y67" i="7"/>
  <c r="X67" i="7"/>
  <c r="Y66" i="7"/>
  <c r="S66" i="7"/>
  <c r="Y65" i="7"/>
  <c r="S65" i="7"/>
  <c r="Y64" i="7"/>
  <c r="X64" i="7"/>
  <c r="Y63" i="7"/>
  <c r="X63" i="7"/>
  <c r="Y62" i="7"/>
  <c r="X62" i="7"/>
  <c r="Y61" i="7"/>
  <c r="X61" i="7"/>
  <c r="Y60" i="7"/>
  <c r="X60" i="7"/>
  <c r="Y59" i="7"/>
  <c r="X59" i="7"/>
  <c r="Y58" i="7"/>
  <c r="X58" i="7"/>
  <c r="Y57" i="7"/>
  <c r="X57" i="7"/>
  <c r="Y56" i="7"/>
  <c r="X56" i="7"/>
  <c r="Y55" i="7"/>
  <c r="X55" i="7"/>
  <c r="Y54" i="7"/>
  <c r="X54" i="7"/>
  <c r="Y53" i="7"/>
  <c r="X53" i="7"/>
  <c r="Y52" i="7"/>
  <c r="X52" i="7"/>
  <c r="Y51" i="7"/>
  <c r="X51" i="7"/>
  <c r="Y50" i="7"/>
  <c r="X50" i="7"/>
  <c r="Y49" i="7"/>
  <c r="X49" i="7"/>
  <c r="Y48" i="7"/>
  <c r="S48" i="7"/>
  <c r="Y47" i="7"/>
  <c r="X47" i="7"/>
  <c r="Y46" i="7"/>
  <c r="X46" i="7"/>
  <c r="Y45" i="7"/>
  <c r="X45" i="7"/>
  <c r="Y44" i="7"/>
  <c r="X44" i="7"/>
  <c r="Y43" i="7"/>
  <c r="X43" i="7"/>
  <c r="Y42" i="7"/>
  <c r="X42" i="7"/>
  <c r="Y41" i="7"/>
  <c r="X41" i="7"/>
  <c r="Y40" i="7"/>
  <c r="X40" i="7"/>
  <c r="Y39" i="7"/>
  <c r="X39" i="7"/>
  <c r="Y38" i="7"/>
  <c r="X38" i="7"/>
  <c r="Y37" i="7"/>
  <c r="X37" i="7"/>
  <c r="Y36" i="7"/>
  <c r="X36" i="7"/>
  <c r="Y35" i="7"/>
  <c r="X35" i="7"/>
  <c r="Y34" i="7"/>
  <c r="X34" i="7"/>
  <c r="Y33" i="7"/>
  <c r="X33" i="7"/>
  <c r="Y107" i="8"/>
  <c r="X107" i="8"/>
  <c r="Y106" i="8"/>
  <c r="X106" i="8"/>
  <c r="Y105" i="8"/>
  <c r="X105" i="8"/>
  <c r="Y104" i="8"/>
  <c r="X104" i="8"/>
  <c r="Y103" i="8"/>
  <c r="X103" i="8"/>
  <c r="Y102" i="8"/>
  <c r="X102" i="8"/>
  <c r="Y101" i="8"/>
  <c r="X101" i="8"/>
  <c r="Y100" i="8"/>
  <c r="X100" i="8"/>
  <c r="Y99" i="8"/>
  <c r="X99" i="8"/>
  <c r="Y98" i="8"/>
  <c r="X98" i="8"/>
  <c r="Y97" i="8"/>
  <c r="X97" i="8"/>
  <c r="Y96" i="8"/>
  <c r="X96" i="8"/>
  <c r="Y95" i="8"/>
  <c r="S95" i="8"/>
  <c r="Y94" i="8"/>
  <c r="S94" i="8"/>
  <c r="Y93" i="8"/>
  <c r="X93" i="8"/>
  <c r="Y92" i="8"/>
  <c r="X92" i="8"/>
  <c r="Y91" i="8"/>
  <c r="X91" i="8"/>
  <c r="Y90" i="8"/>
  <c r="X90" i="8"/>
  <c r="Y89" i="8"/>
  <c r="X89" i="8"/>
  <c r="Y88" i="8"/>
  <c r="X88" i="8"/>
  <c r="Y87" i="8"/>
  <c r="X87" i="8"/>
  <c r="Y86" i="8"/>
  <c r="X86" i="8"/>
  <c r="Y85" i="8"/>
  <c r="X85" i="8"/>
  <c r="Y84" i="8"/>
  <c r="X84" i="8"/>
  <c r="Y83" i="8"/>
  <c r="X83" i="8"/>
  <c r="Y82" i="8"/>
  <c r="X82" i="8"/>
  <c r="Y81" i="8"/>
  <c r="X81" i="8"/>
  <c r="Y80" i="8"/>
  <c r="X80" i="8"/>
  <c r="Y79" i="8"/>
  <c r="X79" i="8"/>
  <c r="Y78" i="8"/>
  <c r="X78" i="8"/>
  <c r="Y75" i="8"/>
  <c r="S75" i="8"/>
  <c r="Y74" i="8"/>
  <c r="X74" i="8"/>
  <c r="Y73" i="8"/>
  <c r="X73" i="8"/>
  <c r="Y72" i="8"/>
  <c r="X72" i="8"/>
  <c r="Y71" i="8"/>
  <c r="X71" i="8"/>
  <c r="Y70" i="8"/>
  <c r="X70" i="8"/>
  <c r="Y69" i="8"/>
  <c r="X69" i="8"/>
  <c r="Y68" i="8"/>
  <c r="X68" i="8"/>
  <c r="Y67" i="8"/>
  <c r="X67" i="8"/>
  <c r="Y66" i="8"/>
  <c r="X66" i="8"/>
  <c r="Y65" i="8"/>
  <c r="X65" i="8"/>
  <c r="Y64" i="8"/>
  <c r="X64" i="8"/>
  <c r="Y63" i="8"/>
  <c r="X63" i="8"/>
  <c r="Y62" i="8"/>
  <c r="X62" i="8"/>
  <c r="Y61" i="8"/>
  <c r="X61" i="8"/>
  <c r="Z86" i="10" l="1"/>
  <c r="Z95" i="8"/>
  <c r="Z75" i="8"/>
  <c r="Z94" i="8"/>
  <c r="Z65" i="7"/>
  <c r="Z48" i="7"/>
  <c r="Z66" i="7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50" i="2"/>
  <c r="X50" i="2"/>
  <c r="Y49" i="2"/>
  <c r="X49" i="2"/>
  <c r="Y48" i="2"/>
  <c r="X48" i="2"/>
  <c r="Y47" i="2"/>
  <c r="S47" i="2"/>
  <c r="Y46" i="2"/>
  <c r="S46" i="2"/>
  <c r="Y45" i="2"/>
  <c r="Y44" i="2"/>
  <c r="S44" i="2"/>
  <c r="Z44" i="2" s="1"/>
  <c r="Y43" i="2"/>
  <c r="X43" i="2"/>
  <c r="Y42" i="2"/>
  <c r="Y41" i="2"/>
  <c r="Y40" i="2"/>
  <c r="X40" i="2"/>
  <c r="Y39" i="2"/>
  <c r="X39" i="2"/>
  <c r="Y38" i="2"/>
  <c r="X38" i="2"/>
  <c r="Y37" i="2"/>
  <c r="X37" i="2"/>
  <c r="Y36" i="2"/>
  <c r="X36" i="2"/>
  <c r="Y35" i="2"/>
  <c r="Y34" i="2"/>
  <c r="X34" i="2"/>
  <c r="Y33" i="2"/>
  <c r="X33" i="2"/>
  <c r="Y32" i="2"/>
  <c r="X32" i="2"/>
  <c r="Y31" i="2"/>
  <c r="X31" i="2"/>
  <c r="Y30" i="2"/>
  <c r="X30" i="2"/>
  <c r="Y29" i="2"/>
  <c r="X29" i="2"/>
  <c r="Y28" i="2"/>
  <c r="Y27" i="2"/>
  <c r="Y26" i="2"/>
  <c r="Y25" i="2"/>
  <c r="Y24" i="2"/>
  <c r="Y23" i="2"/>
  <c r="Y22" i="2"/>
  <c r="Y21" i="2"/>
  <c r="X21" i="2"/>
  <c r="Y20" i="2"/>
  <c r="Y19" i="2"/>
  <c r="S19" i="2"/>
  <c r="Y75" i="5"/>
  <c r="X75" i="5"/>
  <c r="Y74" i="5"/>
  <c r="X74" i="5"/>
  <c r="Y73" i="5"/>
  <c r="X73" i="5"/>
  <c r="Y72" i="5"/>
  <c r="X72" i="5"/>
  <c r="Y71" i="5"/>
  <c r="X71" i="5"/>
  <c r="Y70" i="5"/>
  <c r="X70" i="5"/>
  <c r="Y69" i="5"/>
  <c r="X69" i="5"/>
  <c r="Y68" i="5"/>
  <c r="X68" i="5"/>
  <c r="Y67" i="5"/>
  <c r="X67" i="5"/>
  <c r="Y66" i="5"/>
  <c r="X66" i="5"/>
  <c r="Y65" i="5"/>
  <c r="X65" i="5"/>
  <c r="Y64" i="5"/>
  <c r="X64" i="5"/>
  <c r="Y63" i="5"/>
  <c r="S63" i="5"/>
  <c r="Y62" i="5"/>
  <c r="X62" i="5"/>
  <c r="Y61" i="5"/>
  <c r="X61" i="5"/>
  <c r="Y60" i="5"/>
  <c r="X60" i="5"/>
  <c r="Y59" i="5"/>
  <c r="X59" i="5"/>
  <c r="Y58" i="5"/>
  <c r="X58" i="5"/>
  <c r="Y57" i="5"/>
  <c r="X57" i="5"/>
  <c r="Y56" i="5"/>
  <c r="X56" i="5"/>
  <c r="Y55" i="5"/>
  <c r="X55" i="5"/>
  <c r="Y54" i="5"/>
  <c r="X54" i="5"/>
  <c r="Y53" i="5"/>
  <c r="X53" i="5"/>
  <c r="Y52" i="5"/>
  <c r="X52" i="5"/>
  <c r="Y51" i="5"/>
  <c r="X51" i="5"/>
  <c r="Y50" i="5"/>
  <c r="X50" i="5"/>
  <c r="Y49" i="5"/>
  <c r="X49" i="5"/>
  <c r="Y48" i="5"/>
  <c r="X48" i="5"/>
  <c r="Y47" i="5"/>
  <c r="X47" i="5"/>
  <c r="Y46" i="5"/>
  <c r="X46" i="5"/>
  <c r="Y45" i="5"/>
  <c r="X45" i="5"/>
  <c r="Y44" i="5"/>
  <c r="X44" i="5"/>
  <c r="Y43" i="5"/>
  <c r="X43" i="5"/>
  <c r="Y42" i="5"/>
  <c r="X42" i="5"/>
  <c r="Y41" i="5"/>
  <c r="X41" i="5"/>
  <c r="Y40" i="5"/>
  <c r="X40" i="5"/>
  <c r="Y39" i="5"/>
  <c r="X39" i="5"/>
  <c r="Y38" i="5"/>
  <c r="X38" i="5"/>
  <c r="Y37" i="5"/>
  <c r="X37" i="5"/>
  <c r="Y36" i="5"/>
  <c r="X36" i="5"/>
  <c r="Y35" i="5"/>
  <c r="X35" i="5"/>
  <c r="Y34" i="5"/>
  <c r="X34" i="5"/>
  <c r="Y33" i="5"/>
  <c r="X33" i="5"/>
  <c r="Y32" i="5"/>
  <c r="S32" i="5"/>
  <c r="S94" i="5"/>
  <c r="Z94" i="5" s="1"/>
  <c r="Y94" i="5"/>
  <c r="Y95" i="5"/>
  <c r="Z95" i="5"/>
  <c r="S96" i="5"/>
  <c r="Y96" i="5"/>
  <c r="S98" i="5"/>
  <c r="Y98" i="5"/>
  <c r="S99" i="5"/>
  <c r="Y99" i="5"/>
  <c r="S100" i="5"/>
  <c r="Z100" i="5" s="1"/>
  <c r="Y100" i="5"/>
  <c r="S101" i="5"/>
  <c r="Y101" i="5"/>
  <c r="S102" i="5"/>
  <c r="Y102" i="5"/>
  <c r="S103" i="5"/>
  <c r="Z103" i="5" s="1"/>
  <c r="Y103" i="5"/>
  <c r="S104" i="5"/>
  <c r="Y104" i="5"/>
  <c r="Z104" i="5"/>
  <c r="Y83" i="6"/>
  <c r="X83" i="6"/>
  <c r="Y82" i="6"/>
  <c r="X82" i="6"/>
  <c r="Y81" i="6"/>
  <c r="X81" i="6"/>
  <c r="Y80" i="6"/>
  <c r="X80" i="6"/>
  <c r="Y79" i="6"/>
  <c r="X79" i="6"/>
  <c r="Y78" i="6"/>
  <c r="X78" i="6"/>
  <c r="Y77" i="6"/>
  <c r="X77" i="6"/>
  <c r="Y76" i="6"/>
  <c r="X76" i="6"/>
  <c r="Y75" i="6"/>
  <c r="X75" i="6"/>
  <c r="Y74" i="6"/>
  <c r="X74" i="6"/>
  <c r="Y73" i="6"/>
  <c r="X73" i="6"/>
  <c r="Y72" i="6"/>
  <c r="X72" i="6"/>
  <c r="Y71" i="6"/>
  <c r="S71" i="6"/>
  <c r="Y70" i="6"/>
  <c r="S70" i="6"/>
  <c r="Z70" i="6" s="1"/>
  <c r="Y69" i="6"/>
  <c r="X69" i="6"/>
  <c r="Y68" i="6"/>
  <c r="X68" i="6"/>
  <c r="Y67" i="6"/>
  <c r="X67" i="6"/>
  <c r="Y66" i="6"/>
  <c r="X66" i="6"/>
  <c r="Y65" i="6"/>
  <c r="X65" i="6"/>
  <c r="Y64" i="6"/>
  <c r="X64" i="6"/>
  <c r="Y63" i="6"/>
  <c r="X63" i="6"/>
  <c r="Y62" i="6"/>
  <c r="X62" i="6"/>
  <c r="Y61" i="6"/>
  <c r="X61" i="6"/>
  <c r="Y60" i="6"/>
  <c r="X60" i="6"/>
  <c r="Y59" i="6"/>
  <c r="X59" i="6"/>
  <c r="Y58" i="6"/>
  <c r="X58" i="6"/>
  <c r="Y57" i="6"/>
  <c r="X57" i="6"/>
  <c r="Y56" i="6"/>
  <c r="X56" i="6"/>
  <c r="Y55" i="6"/>
  <c r="X55" i="6"/>
  <c r="Y54" i="6"/>
  <c r="X54" i="6"/>
  <c r="Y53" i="6"/>
  <c r="X53" i="6"/>
  <c r="Y52" i="6"/>
  <c r="X52" i="6"/>
  <c r="Y51" i="6"/>
  <c r="X51" i="6"/>
  <c r="Y50" i="6"/>
  <c r="X50" i="6"/>
  <c r="Y49" i="6"/>
  <c r="X49" i="6"/>
  <c r="Y48" i="6"/>
  <c r="X48" i="6"/>
  <c r="Y47" i="6"/>
  <c r="X47" i="6"/>
  <c r="Y46" i="6"/>
  <c r="X46" i="6"/>
  <c r="Y45" i="6"/>
  <c r="X45" i="6"/>
  <c r="Y44" i="6"/>
  <c r="X44" i="6"/>
  <c r="Y43" i="6"/>
  <c r="X43" i="6"/>
  <c r="Y42" i="6"/>
  <c r="X42" i="6"/>
  <c r="Y41" i="6"/>
  <c r="X41" i="6"/>
  <c r="Y40" i="6"/>
  <c r="S40" i="6"/>
  <c r="Y39" i="6"/>
  <c r="S39" i="6"/>
  <c r="Y38" i="6"/>
  <c r="S38" i="6"/>
  <c r="Z38" i="6" s="1"/>
  <c r="Y37" i="6"/>
  <c r="S37" i="6"/>
  <c r="Z32" i="5" l="1"/>
  <c r="Z47" i="2"/>
  <c r="Z98" i="5"/>
  <c r="Z19" i="2"/>
  <c r="Z46" i="2"/>
  <c r="Z39" i="6"/>
  <c r="Z71" i="6"/>
  <c r="Z40" i="6"/>
  <c r="Z37" i="6"/>
  <c r="Z102" i="5"/>
  <c r="Z96" i="5"/>
  <c r="Z101" i="5"/>
  <c r="Z99" i="5"/>
  <c r="Z63" i="5"/>
  <c r="S45" i="2"/>
  <c r="Z45" i="2" s="1"/>
  <c r="X60" i="8"/>
  <c r="S60" i="8"/>
  <c r="X59" i="8"/>
  <c r="S59" i="8"/>
  <c r="X58" i="8"/>
  <c r="S58" i="8"/>
  <c r="X57" i="8"/>
  <c r="S57" i="8"/>
  <c r="X56" i="8"/>
  <c r="S56" i="8"/>
  <c r="X55" i="8"/>
  <c r="S55" i="8"/>
  <c r="X54" i="8"/>
  <c r="S54" i="8"/>
  <c r="X53" i="8"/>
  <c r="S53" i="8"/>
  <c r="X52" i="8"/>
  <c r="S52" i="8"/>
  <c r="X51" i="8"/>
  <c r="S51" i="8"/>
  <c r="X50" i="8"/>
  <c r="S50" i="8"/>
  <c r="X49" i="8"/>
  <c r="S49" i="8"/>
  <c r="X48" i="8"/>
  <c r="S48" i="8"/>
  <c r="X47" i="8"/>
  <c r="S47" i="8"/>
  <c r="X46" i="8"/>
  <c r="S46" i="8"/>
  <c r="Y45" i="8"/>
  <c r="X45" i="8"/>
  <c r="S45" i="8"/>
  <c r="X44" i="8"/>
  <c r="S44" i="8"/>
  <c r="X43" i="8"/>
  <c r="S43" i="8"/>
  <c r="X42" i="8"/>
  <c r="S42" i="8"/>
  <c r="X41" i="8"/>
  <c r="S41" i="8"/>
  <c r="X40" i="8"/>
  <c r="S40" i="8"/>
  <c r="X39" i="8"/>
  <c r="S39" i="8"/>
  <c r="X38" i="8"/>
  <c r="S38" i="8"/>
  <c r="X37" i="8"/>
  <c r="S37" i="8"/>
  <c r="X36" i="8"/>
  <c r="S36" i="8"/>
  <c r="X35" i="8"/>
  <c r="S35" i="8"/>
  <c r="X34" i="8"/>
  <c r="S34" i="8"/>
  <c r="X33" i="8"/>
  <c r="S33" i="8"/>
  <c r="X32" i="8"/>
  <c r="S32" i="8"/>
  <c r="X31" i="8"/>
  <c r="S31" i="8"/>
  <c r="X30" i="8"/>
  <c r="S30" i="8"/>
  <c r="X29" i="8"/>
  <c r="S29" i="8"/>
  <c r="X28" i="8"/>
  <c r="S28" i="8"/>
  <c r="X27" i="8"/>
  <c r="S27" i="8"/>
  <c r="X26" i="8"/>
  <c r="S26" i="8"/>
  <c r="Y25" i="8"/>
  <c r="X25" i="8"/>
  <c r="S25" i="8"/>
  <c r="Y24" i="8"/>
  <c r="X24" i="8"/>
  <c r="S24" i="8"/>
  <c r="Y23" i="8"/>
  <c r="X23" i="8"/>
  <c r="S23" i="8"/>
  <c r="Y22" i="8"/>
  <c r="X22" i="8"/>
  <c r="S22" i="8"/>
  <c r="X21" i="8"/>
  <c r="S21" i="8"/>
  <c r="Z21" i="8" s="1"/>
  <c r="X44" i="9"/>
  <c r="S44" i="9"/>
  <c r="X43" i="9"/>
  <c r="S43" i="9"/>
  <c r="X42" i="9"/>
  <c r="S42" i="9"/>
  <c r="X41" i="9"/>
  <c r="S41" i="9"/>
  <c r="X40" i="9"/>
  <c r="S40" i="9"/>
  <c r="X39" i="9"/>
  <c r="S39" i="9"/>
  <c r="X38" i="9"/>
  <c r="S38" i="9"/>
  <c r="X37" i="9"/>
  <c r="S37" i="9"/>
  <c r="X36" i="9"/>
  <c r="S36" i="9"/>
  <c r="X35" i="9"/>
  <c r="S35" i="9"/>
  <c r="X34" i="9"/>
  <c r="S34" i="9"/>
  <c r="X33" i="9"/>
  <c r="S33" i="9"/>
  <c r="X32" i="9"/>
  <c r="S32" i="9"/>
  <c r="X31" i="9"/>
  <c r="S31" i="9"/>
  <c r="X30" i="9"/>
  <c r="S30" i="9"/>
  <c r="X29" i="9"/>
  <c r="S29" i="9"/>
  <c r="X28" i="9"/>
  <c r="S28" i="9"/>
  <c r="X27" i="9"/>
  <c r="S27" i="9"/>
  <c r="X26" i="9"/>
  <c r="S26" i="9"/>
  <c r="X25" i="9"/>
  <c r="S25" i="9"/>
  <c r="X24" i="9"/>
  <c r="S24" i="9"/>
  <c r="X23" i="9"/>
  <c r="S23" i="9"/>
  <c r="Z22" i="8" l="1"/>
  <c r="Z24" i="8"/>
  <c r="Z25" i="8"/>
  <c r="Z23" i="8"/>
  <c r="Z45" i="8"/>
  <c r="Y150" i="9"/>
  <c r="S150" i="9"/>
  <c r="S149" i="9"/>
  <c r="Z149" i="9" s="1"/>
  <c r="Y148" i="9"/>
  <c r="S148" i="9"/>
  <c r="Y147" i="9"/>
  <c r="S147" i="9"/>
  <c r="Y146" i="9"/>
  <c r="S146" i="9"/>
  <c r="Y145" i="9"/>
  <c r="S145" i="9"/>
  <c r="Y144" i="9"/>
  <c r="S144" i="9"/>
  <c r="Z144" i="9" s="1"/>
  <c r="Y143" i="9"/>
  <c r="S143" i="9"/>
  <c r="Y142" i="9"/>
  <c r="S142" i="9"/>
  <c r="Y141" i="9"/>
  <c r="S141" i="9"/>
  <c r="S140" i="9"/>
  <c r="Z140" i="9" s="1"/>
  <c r="Y139" i="9"/>
  <c r="S139" i="9"/>
  <c r="Y138" i="9"/>
  <c r="S138" i="9"/>
  <c r="S137" i="9"/>
  <c r="Z137" i="9" s="1"/>
  <c r="Y136" i="9"/>
  <c r="S136" i="9"/>
  <c r="S135" i="9"/>
  <c r="Z135" i="9" s="1"/>
  <c r="S134" i="9"/>
  <c r="Z134" i="9" s="1"/>
  <c r="Y133" i="9"/>
  <c r="S133" i="9"/>
  <c r="Z133" i="9" s="1"/>
  <c r="Z150" i="9" l="1"/>
  <c r="Z141" i="9"/>
  <c r="Z138" i="9"/>
  <c r="Z145" i="9"/>
  <c r="Z142" i="9"/>
  <c r="Z148" i="9"/>
  <c r="Z139" i="9"/>
  <c r="Z146" i="9"/>
  <c r="Z143" i="9"/>
  <c r="Z136" i="9"/>
  <c r="Z147" i="9"/>
  <c r="Y22" i="9"/>
  <c r="S22" i="9"/>
  <c r="Y21" i="9"/>
  <c r="S21" i="9"/>
  <c r="Z21" i="9" s="1"/>
  <c r="Y20" i="9"/>
  <c r="S20" i="9"/>
  <c r="Y19" i="9"/>
  <c r="S19" i="9"/>
  <c r="Y20" i="8"/>
  <c r="Z20" i="8" s="1"/>
  <c r="Y19" i="8"/>
  <c r="Z19" i="8" s="1"/>
  <c r="Y18" i="8"/>
  <c r="Z18" i="8" s="1"/>
  <c r="Y17" i="8"/>
  <c r="Z17" i="8" s="1"/>
  <c r="S124" i="8"/>
  <c r="Y124" i="8"/>
  <c r="S125" i="8"/>
  <c r="Y125" i="8"/>
  <c r="Y126" i="8"/>
  <c r="Z126" i="8" s="1"/>
  <c r="Y127" i="8"/>
  <c r="Z127" i="8" s="1"/>
  <c r="Y19" i="7"/>
  <c r="Z19" i="7" s="1"/>
  <c r="Y18" i="7"/>
  <c r="Z18" i="7" s="1"/>
  <c r="Y17" i="7"/>
  <c r="Z17" i="7" s="1"/>
  <c r="Y16" i="7"/>
  <c r="Z16" i="7" s="1"/>
  <c r="Y15" i="7"/>
  <c r="Z15" i="7" s="1"/>
  <c r="Y15" i="6"/>
  <c r="Z15" i="6" s="1"/>
  <c r="Y21" i="5"/>
  <c r="Y20" i="5"/>
  <c r="S20" i="5"/>
  <c r="Y19" i="5"/>
  <c r="S19" i="5"/>
  <c r="Y18" i="5"/>
  <c r="S18" i="5"/>
  <c r="Y17" i="5"/>
  <c r="S17" i="5"/>
  <c r="Y16" i="5"/>
  <c r="S16" i="5"/>
  <c r="Y15" i="5"/>
  <c r="S15" i="5"/>
  <c r="Z19" i="9" l="1"/>
  <c r="Z22" i="9"/>
  <c r="Z125" i="8"/>
  <c r="Z15" i="5"/>
  <c r="Z124" i="8"/>
  <c r="Z20" i="9"/>
  <c r="Y18" i="9"/>
  <c r="S18" i="9"/>
  <c r="Y17" i="9"/>
  <c r="S17" i="9"/>
  <c r="Y16" i="9"/>
  <c r="S16" i="9"/>
  <c r="Y15" i="9"/>
  <c r="S15" i="9"/>
  <c r="Y14" i="9"/>
  <c r="S14" i="9"/>
  <c r="Y13" i="9"/>
  <c r="S13" i="9"/>
  <c r="Y12" i="9"/>
  <c r="S12" i="9"/>
  <c r="Y11" i="9"/>
  <c r="S11" i="9"/>
  <c r="Y10" i="9"/>
  <c r="S10" i="9"/>
  <c r="Y9" i="9"/>
  <c r="S9" i="9"/>
  <c r="Y8" i="9"/>
  <c r="S8" i="9"/>
  <c r="Y16" i="8"/>
  <c r="S16" i="8"/>
  <c r="Y14" i="8"/>
  <c r="Y13" i="8"/>
  <c r="Y12" i="8"/>
  <c r="Y11" i="8"/>
  <c r="Y10" i="8"/>
  <c r="Y9" i="8"/>
  <c r="Y8" i="8"/>
  <c r="S8" i="8"/>
  <c r="Y14" i="7"/>
  <c r="Y13" i="7"/>
  <c r="Y12" i="7"/>
  <c r="Y11" i="7"/>
  <c r="Y10" i="7"/>
  <c r="Y9" i="7"/>
  <c r="Y8" i="7"/>
  <c r="S8" i="7"/>
  <c r="Y14" i="5"/>
  <c r="Y13" i="5"/>
  <c r="S13" i="5"/>
  <c r="Y12" i="5"/>
  <c r="S12" i="5"/>
  <c r="Y11" i="5"/>
  <c r="S11" i="5"/>
  <c r="Y10" i="5"/>
  <c r="S10" i="5"/>
  <c r="Y9" i="5"/>
  <c r="S9" i="5"/>
  <c r="Y8" i="5"/>
  <c r="S8" i="5"/>
  <c r="Y8" i="2"/>
  <c r="S8" i="2"/>
  <c r="Z14" i="9" l="1"/>
  <c r="Z8" i="2"/>
  <c r="Z16" i="8"/>
  <c r="Z10" i="9"/>
  <c r="Z16" i="9"/>
  <c r="Z17" i="9"/>
  <c r="Z11" i="9"/>
  <c r="Z13" i="9"/>
  <c r="Z9" i="9"/>
  <c r="Z8" i="9"/>
  <c r="Z15" i="9"/>
  <c r="Z12" i="9"/>
  <c r="Z18" i="9"/>
  <c r="Y159" i="9"/>
  <c r="S159" i="9"/>
  <c r="Y158" i="9"/>
  <c r="S158" i="9"/>
  <c r="Y157" i="9"/>
  <c r="Z157" i="9" s="1"/>
  <c r="Y156" i="9"/>
  <c r="Z156" i="9" s="1"/>
  <c r="Y155" i="9"/>
  <c r="S155" i="9"/>
  <c r="Z155" i="9" s="1"/>
  <c r="Y151" i="9"/>
  <c r="S151" i="9"/>
  <c r="Y131" i="8"/>
  <c r="S131" i="8"/>
  <c r="Y130" i="8"/>
  <c r="S130" i="8"/>
  <c r="Y129" i="8"/>
  <c r="S129" i="8"/>
  <c r="Y128" i="8"/>
  <c r="S128" i="8"/>
  <c r="Y102" i="7"/>
  <c r="S102" i="7"/>
  <c r="Y101" i="7"/>
  <c r="S101" i="7"/>
  <c r="Y100" i="7"/>
  <c r="S100" i="7"/>
  <c r="Z99" i="7"/>
  <c r="Y99" i="7"/>
  <c r="Y98" i="7"/>
  <c r="Z98" i="7" s="1"/>
  <c r="Y97" i="7"/>
  <c r="Z97" i="7" s="1"/>
  <c r="Y94" i="7"/>
  <c r="S94" i="7"/>
  <c r="Y36" i="6"/>
  <c r="S36" i="6"/>
  <c r="Y35" i="6"/>
  <c r="S35" i="6"/>
  <c r="Y33" i="6"/>
  <c r="S33" i="6"/>
  <c r="Y30" i="6"/>
  <c r="S30" i="6"/>
  <c r="Y77" i="2"/>
  <c r="S77" i="2"/>
  <c r="Y76" i="2"/>
  <c r="S76" i="2"/>
  <c r="Y75" i="2"/>
  <c r="S75" i="2"/>
  <c r="Y74" i="2"/>
  <c r="S74" i="2"/>
  <c r="Y73" i="2"/>
  <c r="S73" i="2"/>
  <c r="Y72" i="2"/>
  <c r="S72" i="2"/>
  <c r="Y71" i="2"/>
  <c r="S71" i="2"/>
  <c r="Z100" i="7" l="1"/>
  <c r="Z128" i="8"/>
  <c r="Z159" i="9"/>
  <c r="Z130" i="8"/>
  <c r="Z73" i="2"/>
  <c r="Z75" i="2"/>
  <c r="Z74" i="2"/>
  <c r="Z71" i="2"/>
  <c r="Z35" i="6"/>
  <c r="Z30" i="6"/>
  <c r="Z158" i="9"/>
  <c r="Z151" i="9"/>
  <c r="Z129" i="8"/>
  <c r="Z131" i="8"/>
  <c r="Z101" i="7"/>
  <c r="Z102" i="7"/>
  <c r="Z94" i="7"/>
  <c r="Z33" i="6"/>
  <c r="Z36" i="6"/>
  <c r="Z77" i="2"/>
  <c r="Z76" i="2"/>
  <c r="Z72" i="2"/>
  <c r="X32" i="7"/>
  <c r="S32" i="7"/>
  <c r="X31" i="7"/>
  <c r="S31" i="7"/>
  <c r="X30" i="7"/>
  <c r="S30" i="7"/>
  <c r="X29" i="7"/>
  <c r="S29" i="7"/>
  <c r="X28" i="7"/>
  <c r="S28" i="7"/>
  <c r="X27" i="7"/>
  <c r="S27" i="7"/>
  <c r="X26" i="7"/>
  <c r="S26" i="7"/>
  <c r="X25" i="7"/>
  <c r="S25" i="7"/>
  <c r="X24" i="7"/>
  <c r="S24" i="7"/>
  <c r="Y23" i="7"/>
  <c r="X23" i="7"/>
  <c r="S23" i="7"/>
  <c r="Y22" i="7"/>
  <c r="X22" i="7"/>
  <c r="S22" i="7"/>
  <c r="Y21" i="7"/>
  <c r="X21" i="7"/>
  <c r="S21" i="7"/>
  <c r="X20" i="7"/>
  <c r="S20" i="7"/>
  <c r="Z20" i="7" s="1"/>
  <c r="S29" i="6"/>
  <c r="S28" i="6"/>
  <c r="Y27" i="6"/>
  <c r="X27" i="6"/>
  <c r="S27" i="6"/>
  <c r="Y26" i="6"/>
  <c r="X26" i="6"/>
  <c r="S26" i="6"/>
  <c r="Y25" i="6"/>
  <c r="X25" i="6"/>
  <c r="S25" i="6"/>
  <c r="Y24" i="6"/>
  <c r="X24" i="6"/>
  <c r="S24" i="6"/>
  <c r="Y23" i="6"/>
  <c r="X23" i="6"/>
  <c r="S23" i="6"/>
  <c r="Y22" i="6"/>
  <c r="X22" i="6"/>
  <c r="S22" i="6"/>
  <c r="Y21" i="6"/>
  <c r="X21" i="6"/>
  <c r="S21" i="6"/>
  <c r="Y20" i="6"/>
  <c r="X20" i="6"/>
  <c r="S20" i="6"/>
  <c r="Y19" i="6"/>
  <c r="X19" i="6"/>
  <c r="S19" i="6"/>
  <c r="Y18" i="6"/>
  <c r="X18" i="6"/>
  <c r="S18" i="6"/>
  <c r="X17" i="6"/>
  <c r="S17" i="6"/>
  <c r="S16" i="6"/>
  <c r="S14" i="6"/>
  <c r="S13" i="6"/>
  <c r="S12" i="6"/>
  <c r="S11" i="6"/>
  <c r="X10" i="6"/>
  <c r="S10" i="6"/>
  <c r="X9" i="6"/>
  <c r="S9" i="6"/>
  <c r="X8" i="6"/>
  <c r="S8" i="6"/>
  <c r="X31" i="5"/>
  <c r="S31" i="5"/>
  <c r="X30" i="5"/>
  <c r="S30" i="5"/>
  <c r="X29" i="5"/>
  <c r="S29" i="5"/>
  <c r="X28" i="5"/>
  <c r="S28" i="5"/>
  <c r="Y27" i="5"/>
  <c r="X27" i="5"/>
  <c r="S27" i="5"/>
  <c r="Y26" i="5"/>
  <c r="X26" i="5"/>
  <c r="S26" i="5"/>
  <c r="Y25" i="5"/>
  <c r="X25" i="5"/>
  <c r="S25" i="5"/>
  <c r="Y24" i="5"/>
  <c r="X24" i="5"/>
  <c r="S24" i="5"/>
  <c r="Y23" i="5"/>
  <c r="X23" i="5"/>
  <c r="S23" i="5"/>
  <c r="Y22" i="5"/>
  <c r="X22" i="5"/>
  <c r="S22" i="5"/>
  <c r="Y18" i="2"/>
  <c r="X18" i="2"/>
  <c r="S18" i="2"/>
  <c r="Y17" i="2"/>
  <c r="X17" i="2"/>
  <c r="S17" i="2"/>
  <c r="Y16" i="2"/>
  <c r="X16" i="2"/>
  <c r="S16" i="2"/>
  <c r="Y15" i="2"/>
  <c r="X15" i="2"/>
  <c r="S15" i="2"/>
  <c r="Y14" i="2"/>
  <c r="X14" i="2"/>
  <c r="S14" i="2"/>
  <c r="Y13" i="2"/>
  <c r="X13" i="2"/>
  <c r="S13" i="2"/>
  <c r="Y12" i="2"/>
  <c r="X12" i="2"/>
  <c r="S12" i="2"/>
  <c r="Y11" i="2"/>
  <c r="X11" i="2"/>
  <c r="S11" i="2"/>
  <c r="Y10" i="2"/>
  <c r="X10" i="2"/>
  <c r="S10" i="2"/>
  <c r="Y9" i="2"/>
  <c r="X9" i="2"/>
  <c r="S9" i="2"/>
  <c r="Z19" i="6" l="1"/>
  <c r="Z27" i="6"/>
  <c r="Z22" i="7"/>
  <c r="Z14" i="2"/>
  <c r="Z18" i="2"/>
  <c r="Z12" i="2"/>
  <c r="Z11" i="2"/>
  <c r="Z15" i="2"/>
  <c r="Z23" i="5"/>
  <c r="Z27" i="5"/>
  <c r="Z26" i="6"/>
  <c r="Z21" i="7"/>
  <c r="Z24" i="5"/>
  <c r="Z23" i="7"/>
  <c r="Z25" i="6"/>
  <c r="Z13" i="2"/>
  <c r="Z25" i="5"/>
  <c r="Z23" i="6"/>
  <c r="Z20" i="6"/>
  <c r="Z24" i="6"/>
  <c r="Z21" i="6"/>
  <c r="Z18" i="6"/>
  <c r="Z22" i="6"/>
  <c r="Z22" i="5"/>
  <c r="Z26" i="5"/>
  <c r="Z16" i="2"/>
  <c r="Z9" i="2"/>
  <c r="Z17" i="2"/>
  <c r="Z10" i="2"/>
</calcChain>
</file>

<file path=xl/sharedStrings.xml><?xml version="1.0" encoding="utf-8"?>
<sst xmlns="http://schemas.openxmlformats.org/spreadsheetml/2006/main" count="19876" uniqueCount="1428">
  <si>
    <t>GOVERNO DO ESTADO DE PERNAMBUCO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</si>
  <si>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</si>
  <si>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</si>
  <si>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</si>
  <si>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</si>
  <si>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</si>
  <si>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</si>
  <si>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</si>
  <si>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</si>
  <si>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</si>
  <si>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</si>
  <si>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</si>
  <si>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</si>
  <si>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</si>
  <si>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</si>
  <si>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</si>
  <si>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</si>
  <si>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</si>
  <si>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</si>
  <si>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</si>
  <si>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</si>
  <si>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</si>
  <si>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</si>
  <si>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</si>
  <si>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</si>
  <si>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</si>
  <si>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</si>
  <si>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</si>
  <si>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</si>
  <si>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</si>
  <si>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</si>
  <si>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</si>
  <si>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</si>
  <si>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</si>
  <si>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</si>
  <si>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</si>
  <si>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</si>
  <si>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</si>
  <si>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</si>
  <si>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</si>
  <si>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</si>
  <si>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</si>
  <si>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</si>
  <si>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</si>
  <si>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</si>
  <si>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</si>
  <si>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</si>
  <si>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</si>
  <si>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</si>
  <si>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</si>
  <si>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</si>
  <si>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</si>
  <si>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</si>
  <si>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</si>
  <si>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</si>
  <si>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</si>
  <si>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</si>
  <si>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</si>
  <si>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</si>
  <si>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</si>
  <si>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</si>
  <si>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</si>
  <si>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</si>
  <si>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</si>
  <si>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</si>
  <si>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</si>
  <si>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</si>
  <si>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</si>
  <si>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</si>
  <si>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</si>
  <si>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</si>
  <si>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ANEXO VII - MAPA DE DIÁRIAS E PASSAGENS (ITEM 10.2 DO ANEXO I, DA PORTARIA SCGE No 27/2022)</t>
  </si>
  <si>
    <t>-</t>
  </si>
  <si>
    <t>SECRETARIA DA FAZENDA / SEFAZ-PE [1]</t>
  </si>
  <si>
    <t>RECIFE</t>
  </si>
  <si>
    <t>PE</t>
  </si>
  <si>
    <t>SEFAZ</t>
  </si>
  <si>
    <t>EDUARDO HENRIQUE LUNA DE HOLANDA</t>
  </si>
  <si>
    <t>CARUARU</t>
  </si>
  <si>
    <t>HAROLDO FERRAZ</t>
  </si>
  <si>
    <t>167.556-7</t>
  </si>
  <si>
    <t>187.819-0</t>
  </si>
  <si>
    <t>SÃO CAETANO</t>
  </si>
  <si>
    <t>RODRIGO TORRES GALINDO</t>
  </si>
  <si>
    <t>187.926-0</t>
  </si>
  <si>
    <t>GOATE / AFTE</t>
  </si>
  <si>
    <t>Trabalhos de Operações Fiscais</t>
  </si>
  <si>
    <t>BREJO DA MADRE DE DEUS</t>
  </si>
  <si>
    <t>DIÁRIA SEM PASSAGEM</t>
  </si>
  <si>
    <t>RILSON SIQUEIRA DE ASSUUNÇÃO</t>
  </si>
  <si>
    <t>171.996-3</t>
  </si>
  <si>
    <t>FRANCISCO ANTONIO DA CUNHA PEDROSA</t>
  </si>
  <si>
    <t>187.802-6</t>
  </si>
  <si>
    <t xml:space="preserve">Trabalhos de Operações Fiscais </t>
  </si>
  <si>
    <t>GARANHUS</t>
  </si>
  <si>
    <t>JOSE JULIO DE BARROS</t>
  </si>
  <si>
    <t>187.846-8</t>
  </si>
  <si>
    <t>ALEXANDRE CAMINHA DE OLIVEIRA</t>
  </si>
  <si>
    <t>187.735-6</t>
  </si>
  <si>
    <t>ROMARCO BRUNO SOUZA SILVA</t>
  </si>
  <si>
    <t>186.711-3</t>
  </si>
  <si>
    <t>RICARDO RALINO DE SOUZA</t>
  </si>
  <si>
    <t>152.347-3</t>
  </si>
  <si>
    <t>GARANHUNS,CAETÉS</t>
  </si>
  <si>
    <t>EDMILSON FERREIRA DA SILVA</t>
  </si>
  <si>
    <t>187.781-0</t>
  </si>
  <si>
    <t>  FLORESTA</t>
  </si>
  <si>
    <t>MÁRCIA FABIANA DE ARRUDA PEREIRA</t>
  </si>
  <si>
    <t>187.871-9</t>
  </si>
  <si>
    <t>GARANHUNS</t>
  </si>
  <si>
    <t>ROMERO PELLEGRINO DE AZEVEDO</t>
  </si>
  <si>
    <t>187.927-8</t>
  </si>
  <si>
    <t>PAULO AUTO FAEIRSTEIN</t>
  </si>
  <si>
    <t>169.947-4</t>
  </si>
  <si>
    <t>JOSÉ CARLOS AUTO DE ALENCAR</t>
  </si>
  <si>
    <t>169.998-9</t>
  </si>
  <si>
    <t>EDMILSON FERREIRA DA SILVA </t>
  </si>
  <si>
    <t>ALEXANDRE ARRAES</t>
  </si>
  <si>
    <t>187.734-8</t>
  </si>
  <si>
    <t>FERNANDO RIVAS ZORRILLA ALVAREZ</t>
  </si>
  <si>
    <t>178.068-9</t>
  </si>
  <si>
    <t>NAZARÉ DA MATA E BUENOS AIRES</t>
  </si>
  <si>
    <t>GIULIANO HARTMANN DRECHSLER</t>
  </si>
  <si>
    <t>171.094-0</t>
  </si>
  <si>
    <t>CLAUDIO ROBERTO VIEIRA BARBOSA</t>
  </si>
  <si>
    <t>172.011-2</t>
  </si>
  <si>
    <t>IPOJUCA</t>
  </si>
  <si>
    <t>GUSTAVO ARAÚJO DE OLIVEIRA</t>
  </si>
  <si>
    <t>180.238-0</t>
  </si>
  <si>
    <t>BEZERROS</t>
  </si>
  <si>
    <t>SURUBIM </t>
  </si>
  <si>
    <t>VALDOMIRO DE ANDRADE CANDEAS</t>
  </si>
  <si>
    <t>186.725-3</t>
  </si>
  <si>
    <t>LUCIANO CÉSAR DE CARVALHO</t>
  </si>
  <si>
    <t>187.862-0</t>
  </si>
  <si>
    <t>VITÓRIA DE SANTO ANTÃO</t>
  </si>
  <si>
    <t>DANIEL MELO DO CARMO</t>
  </si>
  <si>
    <t>171.983-1</t>
  </si>
  <si>
    <t>MARCIA FABIANA DE ARRUDA PEREIRA</t>
  </si>
  <si>
    <t>CHÃ DE ALEGRIA</t>
  </si>
  <si>
    <t> ESCADA, GAMELEIRA</t>
  </si>
  <si>
    <t> GARANHUNS, CAETÉS</t>
  </si>
  <si>
    <t>GARANHUNS, CAETÉS, TUPARETAMA, SANTA TEREZINHA, SANTA CRUZ DA BAIXA VERDE</t>
  </si>
  <si>
    <t>LUIZ BARBOSA DE ABREU</t>
  </si>
  <si>
    <t>187.837-4</t>
  </si>
  <si>
    <t>JOAO CARALOS BATISTA PINTO</t>
  </si>
  <si>
    <t>187.837-9</t>
  </si>
  <si>
    <t>LUCIANO CESAR DE CARVALHO</t>
  </si>
  <si>
    <t>JOSE ROBERTO OLIVEIRA LEITE</t>
  </si>
  <si>
    <t>187.851-4</t>
  </si>
  <si>
    <t>MARCELO EMILIO DE BARROS BELLEI</t>
  </si>
  <si>
    <t>169.957-1</t>
  </si>
  <si>
    <t>XEXÉU E SÃO CAETANO</t>
  </si>
  <si>
    <t>NOBERTO ARAÚJO RAMOS</t>
  </si>
  <si>
    <t>355.615-8</t>
  </si>
  <si>
    <t>ANTÔNIO EMERY LOPES JÚNIOR</t>
  </si>
  <si>
    <t>187.754-2</t>
  </si>
  <si>
    <t>GOIANA, XEXÉU e SÃO CAETANO</t>
  </si>
  <si>
    <t>VITÓRIA DE SANTO ANTÃO E CUPIRA</t>
  </si>
  <si>
    <t>EDUARDO PONTES ASSUNÇÃO</t>
  </si>
  <si>
    <t>171.966-1</t>
  </si>
  <si>
    <t>GUILHERME MACIEL DOS SANTOS</t>
  </si>
  <si>
    <t>158.242-9</t>
  </si>
  <si>
    <t>GAMELEIRA</t>
  </si>
  <si>
    <t>ANTONIO EXPEDITO DE LIMA RIBEIRO</t>
  </si>
  <si>
    <t>137.046-4</t>
  </si>
  <si>
    <t>NAPA DOE</t>
  </si>
  <si>
    <t xml:space="preserve">RICARDO MARQUES DE AZEVEDO </t>
  </si>
  <si>
    <t xml:space="preserve">158.238-0 </t>
  </si>
  <si>
    <t>GOATE/GERENTE - AFTE II</t>
  </si>
  <si>
    <t>SALGUEIRO</t>
  </si>
  <si>
    <t>CABROBÓ</t>
  </si>
  <si>
    <t>158.238-1</t>
  </si>
  <si>
    <t>SÃO JOSÉ DO BELMONTE</t>
  </si>
  <si>
    <t>ALEX ANDRADE SAMPAIO</t>
  </si>
  <si>
    <t xml:space="preserve">187.978-2 </t>
  </si>
  <si>
    <t>GOATE/AFTE II</t>
  </si>
  <si>
    <t>PETROLINA</t>
  </si>
  <si>
    <t>OURICURI/TRINDADE/IPUBI/ARARIPINA</t>
  </si>
  <si>
    <t xml:space="preserve">FRANCISCO ENIO GONÇALVES LIMA </t>
  </si>
  <si>
    <t xml:space="preserve">368.075-4 </t>
  </si>
  <si>
    <t xml:space="preserve">SERVIDOR/MOTORISTA </t>
  </si>
  <si>
    <t>ARARIPINA</t>
  </si>
  <si>
    <t>viagem para Araripina, a serviço da Gerência do NAPA PETROLINA III RF.</t>
  </si>
  <si>
    <t>368.075-5</t>
  </si>
  <si>
    <t xml:space="preserve">ANDRÉ ALEXEI LYRA CAMARA  </t>
  </si>
  <si>
    <t xml:space="preserve">180.235-6 </t>
  </si>
  <si>
    <t>GOATE/DIRETOR – AFTE II</t>
  </si>
  <si>
    <t>NAPA III RF</t>
  </si>
  <si>
    <t>FRANCISCO ENIO GONÇALVES LIMA</t>
  </si>
  <si>
    <t>MOTORISTA/SERVIDOR</t>
  </si>
  <si>
    <t xml:space="preserve">ARARIPINA </t>
  </si>
  <si>
    <t>368.075-4</t>
  </si>
  <si>
    <t>368.075-6</t>
  </si>
  <si>
    <t>180.235-5</t>
  </si>
  <si>
    <t>Sara Amorim dos Santos</t>
  </si>
  <si>
    <t>187.937-5</t>
  </si>
  <si>
    <t>Gerente Geral da III RF/GOATE - AFTE II</t>
  </si>
  <si>
    <t>Participação no evento de Conformidade Tributária: Novo modelo de Administração Fiscal.</t>
  </si>
  <si>
    <t>RICARDO MARQUES DE AZEVEDO</t>
  </si>
  <si>
    <t>158.238-0</t>
  </si>
  <si>
    <t>FLORESTA/CARAIBEIRAS</t>
  </si>
  <si>
    <t>CABROBÓ/ITACURUBA</t>
  </si>
  <si>
    <t>ARARIPINA, IPUBI,AFRANIO</t>
  </si>
  <si>
    <t>180.235-6</t>
  </si>
  <si>
    <t>TRINDADE/ARARIPINA/OURICURI E PETROLANDIA</t>
  </si>
  <si>
    <t>Viagem para Araripina a serviço do NAPA da DG III RF</t>
  </si>
  <si>
    <t>Viagem para Recife a serviço do NAPA da DG III RF</t>
  </si>
  <si>
    <t>180.235-4</t>
  </si>
  <si>
    <t>Visitas Técnicas e Reuniões nas ARE´s de Salgueiro e Petrolândia.</t>
  </si>
  <si>
    <t>SALGUEIRO/ PETROLÂNDIA</t>
  </si>
  <si>
    <t>Reunião da Área Tributário - CAT</t>
  </si>
  <si>
    <t>AZUL</t>
  </si>
  <si>
    <t>OURICURI/ARARIPINA</t>
  </si>
  <si>
    <t>S.J. DO BELMONTE/ PARNAMIRIM</t>
  </si>
  <si>
    <t>OURICURI/ARARIPIMA/SALGUEIRO/PETROLANDIA</t>
  </si>
  <si>
    <t>Reunião da Área Tributária - CAT</t>
  </si>
  <si>
    <t>Visita Técnica na ARE Ouricuri, Araripina, Salgueiro e Petrolândia</t>
  </si>
  <si>
    <t>S.J DO BELMONTE/CABROBÓ/OROCÓ</t>
  </si>
  <si>
    <t>S.J. DO BELMONTE</t>
  </si>
  <si>
    <t>OURICURI/IPUBI</t>
  </si>
  <si>
    <t>ARARIPINA/TRINDADE/IPUBI</t>
  </si>
  <si>
    <t>PEDRO EMANUEL GOMES BATISTA</t>
  </si>
  <si>
    <t>446.032-4</t>
  </si>
  <si>
    <t>ANAAF/SUPERVISOR</t>
  </si>
  <si>
    <t>VISITA TÉCNICA À SERVIÇO DO NAPA</t>
  </si>
  <si>
    <t xml:space="preserve">SALGUEIRO  </t>
  </si>
  <si>
    <t>Visitas Técnicas e Reuniões.</t>
  </si>
  <si>
    <t>SALGUEIRO/PETROLANDIA</t>
  </si>
  <si>
    <t>Reunião da Área Tributário - CAT, CPCAF, PENTAHO e Qlick Sense.</t>
  </si>
  <si>
    <t>S.J, DO BELMONTE/PARNAMIRIM/BELEM DO SÃO FRANCISMO</t>
  </si>
  <si>
    <t>10/062024 E 1706/2024</t>
  </si>
  <si>
    <t>12/06/2024 E 18/06/2024</t>
  </si>
  <si>
    <t>OURICURI/TRINDADE</t>
  </si>
  <si>
    <t>Reunião com a DOE e CAT</t>
  </si>
  <si>
    <t>viagem para Recife, pegar material no almoxarifado a serviço da Gerência do NAPA PETROLINA III RF.</t>
  </si>
  <si>
    <t xml:space="preserve">viagem para Araripina, a serviço da Gerência do NAPA PETROLINA III RF. </t>
  </si>
  <si>
    <t>viagem para Caruaru, a serviço da Diretoria da III RF.</t>
  </si>
  <si>
    <t>Viagem a serviço da Diretoria da III RF</t>
  </si>
  <si>
    <t>Reunião Reforma Tributária e Reunião Profisco III - Conformidade Tributária.</t>
  </si>
  <si>
    <t>Viagem para Araripina, a serviço da Gerência do NAPA PETROLINA III RF.</t>
  </si>
  <si>
    <t>Visita Técnica na ARE Ouricuri e Araripina</t>
  </si>
  <si>
    <t xml:space="preserve"> Viagem a Recife, a serviço da Gerência do NAPA PETROLINA III RF.</t>
  </si>
  <si>
    <t>Viagem a Salgueiro, a serviço da Gerência do NAPA PETROLINA III RF.</t>
  </si>
  <si>
    <t>Viagem a Recife, a serviço da Gerência do NAPA PETROLINA III RF.</t>
  </si>
  <si>
    <t>Viagem para Araripina, Ouricuri, Salgueiro e Petrolândia, a serviço da DR III RF.</t>
  </si>
  <si>
    <t>CARUARU, SÃO CAETANO, GARANHUNS</t>
  </si>
  <si>
    <t xml:space="preserve">SEFAZ </t>
  </si>
  <si>
    <t>Edinaldo Pereira Paiva </t>
  </si>
  <si>
    <t> 376.837-6</t>
  </si>
  <si>
    <t>Engenheiro</t>
  </si>
  <si>
    <r>
      <t> </t>
    </r>
    <r>
      <rPr>
        <sz val="11"/>
        <color rgb="FF000000"/>
        <rFont val="Arial"/>
        <family val="2"/>
        <scheme val="minor"/>
      </rPr>
      <t>FISCALIZAÇÃO DE OBRAS - RECUPERAÇÃO DA PAVIMENTAÇÃO DO POSTO FISCAL DE SÃO CAETANO</t>
    </r>
  </si>
  <si>
    <t>SERVIÇO</t>
  </si>
  <si>
    <t>STEPHANIE CHRISTINI GOMES PEREIRA</t>
  </si>
  <si>
    <t>370.967-1</t>
  </si>
  <si>
    <t>GOATE Sec.Exec</t>
  </si>
  <si>
    <t>Reunião período de 05 a 07/02/2024, para Petrolina e Araripina/PE</t>
  </si>
  <si>
    <t>REUNIÃO</t>
  </si>
  <si>
    <t xml:space="preserve">PE </t>
  </si>
  <si>
    <t>CARLOS ALBERTO DE MIRANDA MEDEIROS</t>
  </si>
  <si>
    <t>186.643-5</t>
  </si>
  <si>
    <t>GOATE CTE</t>
  </si>
  <si>
    <r>
      <t>Participar da </t>
    </r>
    <r>
      <rPr>
        <sz val="10"/>
        <color rgb="FF000000"/>
        <rFont val="Arial"/>
        <family val="2"/>
        <scheme val="minor"/>
      </rPr>
      <t>78ª Reunião Ordinária do Conselho Nacional dos Dirigentes de Regimes Próprios de Previdência Social - CONAPREV, a realizar-se no período de 27/02/ 2024 a 28/02/2024</t>
    </r>
  </si>
  <si>
    <t>MS</t>
  </si>
  <si>
    <t xml:space="preserve">CAMPO GRANDE </t>
  </si>
  <si>
    <t>LAERCIO VALADAO PERDIGAO</t>
  </si>
  <si>
    <t>186.684-2</t>
  </si>
  <si>
    <t>GOATE CAT</t>
  </si>
  <si>
    <t>Participação na Reunião Ordinária do GT 06, em Brasília, no período de 26 a 29/02/2024.</t>
  </si>
  <si>
    <t>DF</t>
  </si>
  <si>
    <t>BRASILIA</t>
  </si>
  <si>
    <t>ROBSON HOLANDA SOARES</t>
  </si>
  <si>
    <t>178.057-3</t>
  </si>
  <si>
    <t>Reunião integrada DFe, em Goiânia - GO, no período 03 a 08/03/2024</t>
  </si>
  <si>
    <t>GO</t>
  </si>
  <si>
    <t>GOIÂNIA</t>
  </si>
  <si>
    <t>Visita Técnica à Diretoria Geral da III RF - SEFAZ/PE, período de 07 a 08/03/2025</t>
  </si>
  <si>
    <t>CRISTIANO HENRIQUE ARAGAO DIAS</t>
  </si>
  <si>
    <t>187.774-7</t>
  </si>
  <si>
    <t> VISITA TÉCNICA À DIRETORIA GERAL DA III RF - DG III RF-SEFAZ EM PETROLINA/PE.</t>
  </si>
  <si>
    <t>WILSON JOSÉ DE PAULA</t>
  </si>
  <si>
    <t>455.424-8</t>
  </si>
  <si>
    <t>ARTUR DELGADO DE SOUZA</t>
  </si>
  <si>
    <t>370.920-5</t>
  </si>
  <si>
    <t>GOATE GSF</t>
  </si>
  <si>
    <t>Reunião do GT 26 de 05 a 08.03.2024 em Brasília - DF</t>
  </si>
  <si>
    <t>37º edição RNMP Rodada de negocios, parceria com SEBRAE em Caruaru- PE</t>
  </si>
  <si>
    <t xml:space="preserve">ARTUR DELGADO DE SOUZA
</t>
  </si>
  <si>
    <t>nº 195 reunião da COTEPE  em Brasília - DF </t>
  </si>
  <si>
    <t>ROLANDO BARROS BORGES</t>
  </si>
  <si>
    <t>GOATE DPC</t>
  </si>
  <si>
    <t>evento do SINDICOMBUSTIVEIS.</t>
  </si>
  <si>
    <t>ANTONIO MACHADO GUEDES ALCOFORADO</t>
  </si>
  <si>
    <t>GOATE SJF</t>
  </si>
  <si>
    <t>reunião plenária do Comsefaz</t>
  </si>
  <si>
    <t> CARLOS ALBERTO DE MIRANDA MEDEIROS</t>
  </si>
  <si>
    <r>
      <t>primeira reunião do Grupo de Gestores das Finanças Estaduais - </t>
    </r>
    <r>
      <rPr>
        <b/>
        <sz val="12"/>
        <color rgb="FF000000"/>
        <rFont val="Arial"/>
        <family val="2"/>
        <scheme val="minor"/>
      </rPr>
      <t>GEFIN</t>
    </r>
  </si>
  <si>
    <t>SP</t>
  </si>
  <si>
    <t>SÃO PAULO</t>
  </si>
  <si>
    <t>PAULO FRANCISCO FERREIRA</t>
  </si>
  <si>
    <t>reunião plenária do Comsefaz,</t>
  </si>
  <si>
    <t>reunião de trabalho - SERT</t>
  </si>
  <si>
    <t xml:space="preserve">reunião da Cotepe, Comsefaz e Confaz  </t>
  </si>
  <si>
    <t xml:space="preserve">CE </t>
  </si>
  <si>
    <t>FORTALEZA</t>
  </si>
  <si>
    <t xml:space="preserve">44º Reunião COMSEFAZ </t>
  </si>
  <si>
    <t>MONICA CRISTINA FRAGA SOUZA</t>
  </si>
  <si>
    <t>CORREFAZ</t>
  </si>
  <si>
    <t>CURSO PAD da  CGU</t>
  </si>
  <si>
    <t>CURSO</t>
  </si>
  <si>
    <t>RN</t>
  </si>
  <si>
    <t>NATAL</t>
  </si>
  <si>
    <t>MARCOS AURÉLIO MALHEIROS HONÓRIO DE MELO</t>
  </si>
  <si>
    <t>EDINALDO PEREIRA PAIVA</t>
  </si>
  <si>
    <t>DIENG</t>
  </si>
  <si>
    <t>FISCALIZAÇÃO DE OBRA em PETROLINA-PE</t>
  </si>
  <si>
    <t>AFTE CTE</t>
  </si>
  <si>
    <t>36ª Reunião da (CTCONF)</t>
  </si>
  <si>
    <t> PAULO FRANCISCO FERREIRA</t>
  </si>
  <si>
    <t>370.938-8</t>
  </si>
  <si>
    <t>MAURO EMILIO DE BARROS BELLEI</t>
  </si>
  <si>
    <t>188.033-0</t>
  </si>
  <si>
    <t>AFTE DFA</t>
  </si>
  <si>
    <t>REUNIÃO ORDINÁRIA GT54 - CONFAZ</t>
  </si>
  <si>
    <t>EDSON SABINO DOS SANTOS</t>
  </si>
  <si>
    <t>363.192-3</t>
  </si>
  <si>
    <t>Supervisor de Infraestrutura</t>
  </si>
  <si>
    <t>Supervisão e acompanhamento de infraestrutura elétrica,lógica</t>
  </si>
  <si>
    <t>MÔNICA CRISTINA FRAGA SOUZA</t>
  </si>
  <si>
    <t>180.248-8</t>
  </si>
  <si>
    <t>AFTE - CORREGEDORA</t>
  </si>
  <si>
    <t>PARTICIPAÇÃO NO CURSO DE PROCESSO ADMINISTRATIVO DISCIPLINAR - PAD DA CGU </t>
  </si>
  <si>
    <t>LAÉRCIO VALADÃO PERDIGÃO</t>
  </si>
  <si>
    <t>AFTE</t>
  </si>
  <si>
    <t>Representar Pernambuco na reunião do GT 06 da Cotepe</t>
  </si>
  <si>
    <t>Participação na Reunião do GT26 - Benefícios Fiscais</t>
  </si>
  <si>
    <t>169.987-3</t>
  </si>
  <si>
    <t>Participação do evento do FÓRUM MERCADO DE COMBUSTÍVEIS</t>
  </si>
  <si>
    <t>BA</t>
  </si>
  <si>
    <t>SALVADOR</t>
  </si>
  <si>
    <t>WILSON JOSE DE PAULA</t>
  </si>
  <si>
    <t>Participação na 36ª Reunião Extraordinária do Comsefaz</t>
  </si>
  <si>
    <t>171.962-9</t>
  </si>
  <si>
    <t>Participar como palestrante na Audiência Pública sobre a Regulamentação da Reforma Tributária – PLP 68 de 2024</t>
  </si>
  <si>
    <t>BRASÍLIA</t>
  </si>
  <si>
    <t>Participação na reunião da Cotepe, Comsefaz e 193ª Reunião do CONFAZ</t>
  </si>
  <si>
    <t>MA</t>
  </si>
  <si>
    <t>SÃO LUÍS</t>
  </si>
  <si>
    <t>Participar da 79ª Reunião Ordinária do Conselho Nacional dos Dirigentes de Regimes Próprios de Previdência Social - Conaprev</t>
  </si>
  <si>
    <t>PA</t>
  </si>
  <si>
    <t>BELÉM</t>
  </si>
  <si>
    <t>Diligências para Subsidiar Ações de Natureza Tributária.</t>
  </si>
  <si>
    <t>Participar, na condição de palestrante, em audiência pública Plenário 2 do Anexo II da Câmara dos Deputados</t>
  </si>
  <si>
    <t>Diária paga a maior inicialmente, mas parcialmente devolvida via 2024GR000025 devido ao adiamento da segunda reunião que seria realizada no dia 13 de junho.</t>
  </si>
  <si>
    <t>CRISTIANO HENRIQUE ARAGÃO DIAS</t>
  </si>
  <si>
    <t>Participação do Encontro Nacional do Comitê Interinstitucional de Recuperação de Ativos (CIRA)</t>
  </si>
  <si>
    <t>MG</t>
  </si>
  <si>
    <t>BELO HORIZONTE</t>
  </si>
  <si>
    <t>Participação na 196ª Reunião COTEPE</t>
  </si>
  <si>
    <t>Participar da 80ª Reunião Ordinária do Grupo de Gestores das Finanças Estaduais - GEFIN</t>
  </si>
  <si>
    <t>AM</t>
  </si>
  <si>
    <t>MANAUS</t>
  </si>
  <si>
    <t>GLENILTON BONIFACIO DOS SANTOS SILVA</t>
  </si>
  <si>
    <t>171.205-5</t>
  </si>
  <si>
    <t>PROFISCO</t>
  </si>
  <si>
    <t>PR</t>
  </si>
  <si>
    <t>FOZ DO IGUAÇU</t>
  </si>
  <si>
    <t>MARCOS AURELIO MALHEIROS HONORIO DE MELO</t>
  </si>
  <si>
    <t>187.882-4</t>
  </si>
  <si>
    <t>DANIELLE CAMPELLO DE MELO AUGUSTO</t>
  </si>
  <si>
    <t>363.790-5</t>
  </si>
  <si>
    <t>EXQ STI</t>
  </si>
  <si>
    <t>59ª Reunião Ordinária da Comissão de Gestão Fazendária – COGEF, que será realizada nos dias 06/07 e 08 de março de 2024, na cidade de Aracaju/PE</t>
  </si>
  <si>
    <t>SE</t>
  </si>
  <si>
    <t>ARACAJU</t>
  </si>
  <si>
    <t>DANIELLA MYRIAN DE SOUSA SILVA</t>
  </si>
  <si>
    <t>362.504-4</t>
  </si>
  <si>
    <t>EXQ SGF</t>
  </si>
  <si>
    <t>FABIO HENRIQUE SOARES DE OLIVEIRA</t>
  </si>
  <si>
    <t>392.884-5</t>
  </si>
  <si>
    <t>EXQ .SEC.EXECUTIVO</t>
  </si>
  <si>
    <t>ANTÔNIO MACHADO GUEDES ALCOFORADO</t>
  </si>
  <si>
    <t>Participar do GT75, para tratar da revisão e consolidação das propostas de anteprojeto de lei complementar do IBS</t>
  </si>
  <si>
    <t>4º SEMINÁRIO NACIONAL DE PROCESSO ADMINISTRATIVO DISCIPLINAR, a se realizar em Foz do Iguaçu - PR, nos dias 04 a 06 de março de 2024.</t>
  </si>
  <si>
    <t>5º SEMINÁRIO NACIONAL DE PROCESSO ADMINISTRATIVO DISCIPLINAR, a se realizar em Foz do Iguaçu - PR, nos dias 04 a 06 de março de 2024.</t>
  </si>
  <si>
    <r>
      <t>Reunião presencial do GT 75 - Imposto Sobre Bens e Serviços, a ser realizada nos dias 20 a 22 de fevereiro de 2024, de 9h às 16:30h,</t>
    </r>
    <r>
      <rPr>
        <b/>
        <sz val="11"/>
        <color rgb="FF000000"/>
        <rFont val="Arial"/>
        <family val="2"/>
      </rPr>
      <t> </t>
    </r>
    <r>
      <rPr>
        <sz val="11"/>
        <color rgb="FF000000"/>
        <rFont val="Arial"/>
        <family val="2"/>
      </rPr>
      <t>em Brasília - DF.</t>
    </r>
  </si>
  <si>
    <t>REFORMA TRIBUTÁRIA, na próxima quarta-feira, 06/03/2024</t>
  </si>
  <si>
    <t>JANYLSON VICTOR LACERDA DE OLIVEIRA</t>
  </si>
  <si>
    <t>464074-8</t>
  </si>
  <si>
    <t>AFTE- CTE</t>
  </si>
  <si>
    <t>XXVIII Semana Contábil e Fiscal para Estados e Municípios - SECOFEM</t>
  </si>
  <si>
    <t>GABRIELA DE ARAÚJO CABRAL</t>
  </si>
  <si>
    <t>464075-6</t>
  </si>
  <si>
    <t xml:space="preserve">75º Encontro ENCAT </t>
  </si>
  <si>
    <t>AFRÂNIO CAVALCANTE SILVA</t>
  </si>
  <si>
    <t>171167-9</t>
  </si>
  <si>
    <t>ROBERTO PEDROSA SORIANO DE OLIVEIRA</t>
  </si>
  <si>
    <t>MINAS GERAIS</t>
  </si>
  <si>
    <t>curso de custos aplicados ao setor público, no Centro Cultural Sesiminas, em Belo Horizonte/MG</t>
  </si>
  <si>
    <t>Participar do Worksop Profisco III, com os grupos técnicos do COMSEFAZ e a ABRASF no escritório do BID</t>
  </si>
  <si>
    <t>Complemento de valor de diária integral devido a alteração no período de viagem.</t>
  </si>
  <si>
    <t>GABRIELA DE ARAUJO CABRAL</t>
  </si>
  <si>
    <t>Para participar da XXIX Semana Contábil e Fiscal para Estados e Municípios - SECOFEM</t>
  </si>
  <si>
    <t>LAURO DE FREITAS</t>
  </si>
  <si>
    <t>MARLYZE MAYNARA PEREIRA TORRES DE LIMA</t>
  </si>
  <si>
    <t>464.858-7</t>
  </si>
  <si>
    <t xml:space="preserve"> FABIO HENRIQUE S DE OLIVEIRA</t>
  </si>
  <si>
    <t>392884-5</t>
  </si>
  <si>
    <t>EXQ. SEC EXECUTIVO</t>
  </si>
  <si>
    <t>Participar da 60ª Reunião Ordinária da Comissão de Gestão Fazendária – COGEF</t>
  </si>
  <si>
    <t>SÃO LUIS</t>
  </si>
  <si>
    <t>EXQ. SUPERINTENDENTE</t>
  </si>
  <si>
    <t xml:space="preserve"> DANYLLO ALMEIDA BEZERRA</t>
  </si>
  <si>
    <t>413.003-0</t>
  </si>
  <si>
    <t>370967-1</t>
  </si>
  <si>
    <t>AFTE - SEC EXECUTIVA</t>
  </si>
  <si>
    <t>MIGUEL ANGELO ALMEIDA FELICIANO</t>
  </si>
  <si>
    <t>187.903-0</t>
  </si>
  <si>
    <t>GOATE/ DIRETOR DA II RF</t>
  </si>
  <si>
    <t xml:space="preserve">Reunião CAT em Recife/ Reunião Ordinária em Garanhuns/ Reunião Ordinária em Arcoverde/ Reunião Edf.Sede em Recife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</si>
  <si>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RECIFE/GARANHUNS/ARCOVERDE/ RECIFE</t>
  </si>
  <si>
    <t>03,11,20  e 28/06/2024</t>
  </si>
  <si>
    <t>DANIEL HENRIQUE PÍNHEIRO DE AQUINO</t>
  </si>
  <si>
    <t>187.696-1</t>
  </si>
  <si>
    <t>GOATE / GERENTE REGIONAL DA II RF</t>
  </si>
  <si>
    <t>Reunião DIF em Recife/ Indpeção ARE Belo Jardim/ Inspeção ARE Garanhuns/ Reunião DIF em Recife/ Reunião CPCAF em Recife/ Reunião PENTAHO em Recife/ Reunião QlikIiew em Recife</t>
  </si>
  <si>
    <t>RECIFE/ BELO JARDIM / GARANHUNS/ RECIFE/ RECIFE/ RECIFE/ RECIFE</t>
  </si>
  <si>
    <t>04,10,18,19,25,27 e 28/06/2024</t>
  </si>
  <si>
    <t>ANTONIO JOSE DE OLIVEIRA</t>
  </si>
  <si>
    <t>363.180-0</t>
  </si>
  <si>
    <t>ADM /  MOTORISTA</t>
  </si>
  <si>
    <t xml:space="preserve">Transportar materiais de expediente DO ALMOXARIFADO Central para NAPA  da II RF </t>
  </si>
  <si>
    <t>BELO JARDIM/ SURUBIM/ SURUBIM/ BELO JARDIM/ SERRA TALHADA</t>
  </si>
  <si>
    <t>10,20,26,27 e 28/06/2024</t>
  </si>
  <si>
    <t>EMANUEL PEDRO DA SILVA CAVALCANTI</t>
  </si>
  <si>
    <t>187.788-7</t>
  </si>
  <si>
    <t>GOATE/ AFTE II</t>
  </si>
  <si>
    <t>DILIGÊNCIAS FISCAIS</t>
  </si>
  <si>
    <t xml:space="preserve">POMBOS/ GRAVATÁ/ GLÓRIA DE GOITÁ/ GRAVATÁ/ SANTA CRUZ DO CAPIBARIBE/ GRAVATÁ/ GRAVATÁ/ GRAVATÁ </t>
  </si>
  <si>
    <t>03,05,06,07,11,13,14 e 25/06/2024</t>
  </si>
  <si>
    <t>CARLOS ANDRÉ SIMÕES VERAS</t>
  </si>
  <si>
    <t>099120-1</t>
  </si>
  <si>
    <t>GOATE/ GERENTE AFTE II</t>
  </si>
  <si>
    <t xml:space="preserve">REUNIÕES/ DILIGÊNCIAS FISCAIS </t>
  </si>
  <si>
    <t>RECIFE/ RECIFE/ RECIFE/ RECIFE</t>
  </si>
  <si>
    <t>06,12,19  e 18/06/2024</t>
  </si>
  <si>
    <t>DIEGO SANTOS FERREIRA</t>
  </si>
  <si>
    <t>370.947-7</t>
  </si>
  <si>
    <t>GOATE/ AFTE I</t>
  </si>
  <si>
    <t>DILIGÊNCIA FISCAL</t>
  </si>
  <si>
    <t>BELO JARDIM/ PESQUEIRA/ SANTA CRUZ DO CAPIBARIBE</t>
  </si>
  <si>
    <t>17,18 e 19/06/2024</t>
  </si>
  <si>
    <t>JOÃO ANDRÉ FERREIRA DE FREITAS</t>
  </si>
  <si>
    <t>187.835-2</t>
  </si>
  <si>
    <t>GOATE / GERENTE DA GEAF2 EM EXERCÍCIO</t>
  </si>
  <si>
    <t>EVENTO SAGENT</t>
  </si>
  <si>
    <t>RECIFE/ RECIFE/ RECIFE/ RECIFE/ RECIFE</t>
  </si>
  <si>
    <t>10,11,12,13 e 14/06/2024</t>
  </si>
  <si>
    <t>SALOMÃO JOSÉ ALVES DE MELO</t>
  </si>
  <si>
    <t>186.713-0</t>
  </si>
  <si>
    <t>REUNIÕES/ DILIGÊNCIAS FISCAIS</t>
  </si>
  <si>
    <t xml:space="preserve">RECIFE/ RECIFE/ RECIFE/ RECIFE </t>
  </si>
  <si>
    <t>06,12,19 e 28/06/2024</t>
  </si>
  <si>
    <t>EDVALDO SILVESTRE GALINDO JUNIOR</t>
  </si>
  <si>
    <t>171.063-0</t>
  </si>
  <si>
    <t xml:space="preserve">GOATE/ AFTE II </t>
  </si>
  <si>
    <t>ATIVIDADES NA ARE BELO JARDIM</t>
  </si>
  <si>
    <t>ARCOVERDE</t>
  </si>
  <si>
    <t>BELO JARDIM/ BELO JARDIM/ BELO JARDIM/ BELO JARDIM</t>
  </si>
  <si>
    <t>06,13,20 e 26/06/2024</t>
  </si>
  <si>
    <t xml:space="preserve">MANOEL CIRINEU DA SILVA </t>
  </si>
  <si>
    <t>187.867-0</t>
  </si>
  <si>
    <t>DILIGÊNCIA</t>
  </si>
  <si>
    <t>PEDRO DE LEMOS ARAUJO JUNIOR</t>
  </si>
  <si>
    <t>187.914-6</t>
  </si>
  <si>
    <t>EXPEDIENTE NA ARE BELO JARDIM/REUNIÃO DIRETORIA- II DG</t>
  </si>
  <si>
    <t>BELO JARDIM/  CARUARU/ BELO JARDIM/ BELO JARDIM</t>
  </si>
  <si>
    <t>07,13,14 e 26/06/2024</t>
  </si>
  <si>
    <t xml:space="preserve">PEDRO IVO RABELO FERREIRA JÚNIOR </t>
  </si>
  <si>
    <t>187.916-2</t>
  </si>
  <si>
    <t>DILIGÊNCIA/ SOLICITAÇÃO ARE- O. S. n ° 2024.000005832935-71/ Processo Seletivo Inteno (DIF)- integral</t>
  </si>
  <si>
    <t xml:space="preserve">BELO JARDIM/ RECIFE                                                                                                                               </t>
  </si>
  <si>
    <t>17 e 18/06/2024</t>
  </si>
  <si>
    <t>17 e 19/06/2024</t>
  </si>
  <si>
    <t>INÁCIO MARCÍLIO DOS SANTOS ORIÁ</t>
  </si>
  <si>
    <t>169.919-9</t>
  </si>
  <si>
    <t>INTIMAÇÕES FISCAIS</t>
  </si>
  <si>
    <t xml:space="preserve">TABIRA </t>
  </si>
  <si>
    <t>MARCONI GONÇALVES DA COSTA</t>
  </si>
  <si>
    <t>123.178-2</t>
  </si>
  <si>
    <t xml:space="preserve">REUNIÃO PERICIA/ REUNIÃO ASSISTÊNCIA TÉCNICA PGE/ DILIGÊNCIAS </t>
  </si>
  <si>
    <t>BONITO/ POMBOS/ RECIFE/ RECIFE</t>
  </si>
  <si>
    <t>14,15,19 e 26/06/2024</t>
  </si>
  <si>
    <t xml:space="preserve">MARIA BETÂNIA GONÇALVES CORREIA </t>
  </si>
  <si>
    <t>184.949-2</t>
  </si>
  <si>
    <t>Diligências Fiscais</t>
  </si>
  <si>
    <t>INAJÁ/  BELO JARDIM</t>
  </si>
  <si>
    <t>20  e 27/06/2024</t>
  </si>
  <si>
    <t>JOSENICE DE FATIMA ARAGÃO NEVES</t>
  </si>
  <si>
    <t>111.053-5</t>
  </si>
  <si>
    <t>AFTE II</t>
  </si>
  <si>
    <t>SOLICITAÇÃO DE RENOVAÇÃO DO CERTIDÃO DIGITAL</t>
  </si>
  <si>
    <t xml:space="preserve">SANTA CRUZ DO CAPIBARIBE </t>
  </si>
  <si>
    <t xml:space="preserve">CARUARU  </t>
  </si>
  <si>
    <t>RONNIE KLAY ROQUIE DE LIMA</t>
  </si>
  <si>
    <t>171.089-3</t>
  </si>
  <si>
    <t>REUNIÃO ORDINÁRIA DIRETORIA II DG/ EVENTO NOTA DA MODA/ DIRETORIA II DG E SECRETÁRIO DA FAZENDA</t>
  </si>
  <si>
    <t>JAILTON JOSÉ BEZERRA</t>
  </si>
  <si>
    <t>187.827-1</t>
  </si>
  <si>
    <t xml:space="preserve">REUNIÃO EXTRAORDINÁRIA   </t>
  </si>
  <si>
    <t xml:space="preserve">SERRA TALHADA </t>
  </si>
  <si>
    <t>NAPA II RF</t>
  </si>
  <si>
    <t>ITAMBÉ</t>
  </si>
  <si>
    <t>VITÓRIA/CARUARU</t>
  </si>
  <si>
    <t>PEDRO CARLOS LEIMIG DE A. NASCIMENTO</t>
  </si>
  <si>
    <t>186.707-5</t>
  </si>
  <si>
    <t>TORITAMA/STA CRUZ CAPIBARIBE</t>
  </si>
  <si>
    <t>GUSTAVO FERREIRA DE ARAUJO PEREIRA</t>
  </si>
  <si>
    <t>187.817-4</t>
  </si>
  <si>
    <t>CUPIRA/ANGELIM/CSRPINA/LAGOA DO CARRO</t>
  </si>
  <si>
    <t>JOAO CARLOS BATISTA PINTO</t>
  </si>
  <si>
    <t>CARUARU/CACHOEIRINHA</t>
  </si>
  <si>
    <t>ALEXANDRE MACIEL LINS DE ALBUQUERQUE</t>
  </si>
  <si>
    <t>171.954-8</t>
  </si>
  <si>
    <t>GOIANA</t>
  </si>
  <si>
    <t>GOIANA/BEZERROS/CARUARU</t>
  </si>
  <si>
    <t>11/06/2024  14/06/2024  26/06/2024</t>
  </si>
  <si>
    <t>11/06/2024  14/06/2024  28/06/2024</t>
  </si>
  <si>
    <t>LUIZ RODOLFO DE ARAÚJO NETO</t>
  </si>
  <si>
    <t>171.989-0</t>
  </si>
  <si>
    <t>BEZERROS/CARUARU</t>
  </si>
  <si>
    <t>14/06/2024  27/06/2024</t>
  </si>
  <si>
    <t>14/06/2024  28/06/2024</t>
  </si>
  <si>
    <t>14/06/2024  27/06/2025</t>
  </si>
  <si>
    <t>14/06/2024  28/06/2025</t>
  </si>
  <si>
    <t>GOIANA/ITAMBÉ/LAGOA DE ITAENGA</t>
  </si>
  <si>
    <t>PALMARES/CARPINA/LAGOA DE ITAENGA</t>
  </si>
  <si>
    <t>DILSON MACEDO TABOSA</t>
  </si>
  <si>
    <t>171.173-3</t>
  </si>
  <si>
    <t>BOM JARDIM/LIMOEIRO/SURUBIM</t>
  </si>
  <si>
    <t>07/05/2024 14/05/2024</t>
  </si>
  <si>
    <t>08/05/2024 14/05/2024</t>
  </si>
  <si>
    <t>JOÃO CARLOS BATISTA PINTO</t>
  </si>
  <si>
    <t>QUIPAPA/GARANHUS/CARUARU</t>
  </si>
  <si>
    <t>07/05/2024 13/05/2024</t>
  </si>
  <si>
    <t>09/05/2024 13/05/2024</t>
  </si>
  <si>
    <t>LAGOA DO CARRO</t>
  </si>
  <si>
    <t>FRANSCISCO ANTONIO DA CUNHA PEDROSA</t>
  </si>
  <si>
    <t>GEORGE ALBERTO BARBOSA GUERRA</t>
  </si>
  <si>
    <t>187.806-9</t>
  </si>
  <si>
    <t>QUIPAPA/GARANHUNS/CARUARU</t>
  </si>
  <si>
    <t>CARPINA</t>
  </si>
  <si>
    <t>ANDRÉ JORGE CARNEIRO GOMES</t>
  </si>
  <si>
    <t>171.050-8</t>
  </si>
  <si>
    <t>ALBERTO ALVES DE FRANCA SOBRINHO</t>
  </si>
  <si>
    <t>186.629-0</t>
  </si>
  <si>
    <t>MARCOS JOSE RAMOS DE ANDRADE</t>
  </si>
  <si>
    <t>178.050-6</t>
  </si>
  <si>
    <t>RONALDO ALBUQUERQUE FREIRE</t>
  </si>
  <si>
    <t>171.070-2</t>
  </si>
  <si>
    <t>ADELINO GONÇALVES SOBRINHO</t>
  </si>
  <si>
    <t>186.623-0</t>
  </si>
  <si>
    <t>JOÃO BOSCO BARROS DE CARVALHO</t>
  </si>
  <si>
    <t>187.836-0</t>
  </si>
  <si>
    <t>ADALBERTO FARIAS CABRAL FILHO</t>
  </si>
  <si>
    <t>186.622-2</t>
  </si>
  <si>
    <t>CLÁUDIO ROBERTO VIEIRA BARBOSA</t>
  </si>
  <si>
    <t>CARUARU/GRAVATÁ</t>
  </si>
  <si>
    <t>ERALDO ILDEFONSO E SILVA</t>
  </si>
  <si>
    <t>171.092-3</t>
  </si>
  <si>
    <t>CARPINA/LAGOA DE ITAENGA</t>
  </si>
  <si>
    <t>10/05/2024 13/05/2024</t>
  </si>
  <si>
    <t>SUAPE</t>
  </si>
  <si>
    <t xml:space="preserve">ITAMBÉ </t>
  </si>
  <si>
    <t>TIMBAUBA</t>
  </si>
  <si>
    <t>DOMICIO MARTINIANO DO CARMO JÚNIOR</t>
  </si>
  <si>
    <t>153.332-0</t>
  </si>
  <si>
    <t>GERENTE</t>
  </si>
  <si>
    <t>DIÁRIAS REFERENTES AO MÊS DE MARÇO / 2024</t>
  </si>
  <si>
    <t>PLANTÃO NO POSTO FISCAL CONFORME ESCALA</t>
  </si>
  <si>
    <t>OUTROS</t>
  </si>
  <si>
    <t>GOIANA, SÃO CAETANO E XEXÉU</t>
  </si>
  <si>
    <t>ABRAM FAEIRSTEIN PACHECO</t>
  </si>
  <si>
    <t>CHEFE</t>
  </si>
  <si>
    <t>VISITA TÉCNICA II DRR CARUARU</t>
  </si>
  <si>
    <t>MÁRCIO DE MENDONÇA NEVES</t>
  </si>
  <si>
    <t>THIAGO LIMA DE FREITAS NOBRE</t>
  </si>
  <si>
    <t>JOSÉ  ROMERO FERREIRA DA SILVA</t>
  </si>
  <si>
    <t>171.974-2</t>
  </si>
  <si>
    <t>JOÃO DE PAULA PINTO NETO</t>
  </si>
  <si>
    <t>JOSÉ MARQUES DE SANTANA</t>
  </si>
  <si>
    <t>MORGIANA PINTO BANDEIRA</t>
  </si>
  <si>
    <t>MARCÍLIO CHAVES DE MIRANDA</t>
  </si>
  <si>
    <t>ROBERVAL ALVES DE OLIVEIRA</t>
  </si>
  <si>
    <t>JOÃO ELIAS SOARES DA SILVA</t>
  </si>
  <si>
    <t xml:space="preserve">NELSON VALGUEIRO DE CARVALHO </t>
  </si>
  <si>
    <t>MADALENA MARIA MAIA ALMEIDA</t>
  </si>
  <si>
    <t>PAULO HENRIQUE ROCHA MACEDO RIBEIRO</t>
  </si>
  <si>
    <t>WILTON CARLOS DE ALBUQUERQUE</t>
  </si>
  <si>
    <t>MARCELO CANDEIA SIMÕES</t>
  </si>
  <si>
    <t>VLADIMIR FIDEL DIAS TORRES</t>
  </si>
  <si>
    <t>MULTOMODAL</t>
  </si>
  <si>
    <t>ROBMAR DA SILVA BARROS</t>
  </si>
  <si>
    <t>MARCÍLIO DE OLIVEIRA BARBOSA</t>
  </si>
  <si>
    <t>RICARDO DANTAS DE SOUSA</t>
  </si>
  <si>
    <t>NOÉ OSÓRIO CARVALHO DE BARROS E LYRA</t>
  </si>
  <si>
    <t>WALTER GERALDO DO NASCIMENTO CORREIA</t>
  </si>
  <si>
    <t>LÚCIO LUIZ LOPES DE ALMEIDA</t>
  </si>
  <si>
    <t>AURINO SEVERO BATISTA</t>
  </si>
  <si>
    <t>AILTON TENÓRIO CAVALCANTI</t>
  </si>
  <si>
    <t>SIMÃO BASTOD NETO</t>
  </si>
  <si>
    <t>MOACIR FRANCISCO DA SILVA</t>
  </si>
  <si>
    <t>ÉDER DE ANDRADE COUTINHO</t>
  </si>
  <si>
    <t>FRANCISCO SAMPAIO NOVAES</t>
  </si>
  <si>
    <t>JORGE JOSÉ FERNANDES</t>
  </si>
  <si>
    <t>JUSTINO ALVES BEZERRA JÚNIOR</t>
  </si>
  <si>
    <t>KLÉBIO CANDEIA SOARES</t>
  </si>
  <si>
    <t>ADRIANO CANDEIA</t>
  </si>
  <si>
    <t>JOSÉ VICENTE DE PAULO ARAÚJO SOARES</t>
  </si>
  <si>
    <t>XEXÉU</t>
  </si>
  <si>
    <t>ALMÉRIO JACKSON PIRES DE CARVALHO</t>
  </si>
  <si>
    <t>MARCELINO CARNEIRO DA SILVA</t>
  </si>
  <si>
    <t>GUSTAVO HENRIQUE DE SOUZA OGG</t>
  </si>
  <si>
    <t>ANTÔNIO GERALDO B. DE LIRA OLIVEIRA</t>
  </si>
  <si>
    <t>JENNER DE MELO B.DE ALBUQUERQUE</t>
  </si>
  <si>
    <t>MARDEN MOUTINHO DE OLIVEIRA</t>
  </si>
  <si>
    <t>WALDSON LEOPOLDINO DE HOLANDA</t>
  </si>
  <si>
    <t>MURILO ALVES DE OLIVEIRA</t>
  </si>
  <si>
    <t>CALOSMAM ALVES DE OLIVEIRA</t>
  </si>
  <si>
    <t>ENILDO MANOEL DA SILVA</t>
  </si>
  <si>
    <t>JOSÉ ADMILSON FAGUNDES DE OLIVEIRA</t>
  </si>
  <si>
    <t>WASHINGTON BONFIM DE ANDRADE</t>
  </si>
  <si>
    <t>SERGIO FERREIRA DA COSTA</t>
  </si>
  <si>
    <t>NAPA DFA</t>
  </si>
  <si>
    <t>DIÁRIAS REFERENTES AO MÊS DE FEVEREIRO / 2024</t>
  </si>
  <si>
    <t>UAVS GOIANA</t>
  </si>
  <si>
    <t>VAMBERTO VANDERLEI ALVES</t>
  </si>
  <si>
    <t>ERIVALDO FERREIRA DA SILVA</t>
  </si>
  <si>
    <t>CIRLENE DE FÁTIMA BOTELHO</t>
  </si>
  <si>
    <t>FLÁVIO ROBERTO DA SILVA</t>
  </si>
  <si>
    <t>CLOVIS CAVALCANTE PEREIRA</t>
  </si>
  <si>
    <t>LUIS FILIPE CABRAL DE MELO</t>
  </si>
  <si>
    <t>PAULO ROBERTO GERBASE</t>
  </si>
  <si>
    <t>DIÁRIAS REFERENTES AO MÊS DE JANEIRO / 2024</t>
  </si>
  <si>
    <t>180.252-6</t>
  </si>
  <si>
    <t>NELSON VALGUEIRO DE CARVALHO</t>
  </si>
  <si>
    <t>CIRLENE DE FÁTIMA BOTELHO DA SILVA</t>
  </si>
  <si>
    <t>JOSÉ ROMERO FERREIRA DA SILVA</t>
  </si>
  <si>
    <t>MADALENA MARIA MAIA ALMEIDA BARRETO</t>
  </si>
  <si>
    <t>JUSTINO ALVES BEZERRA JUNIOR</t>
  </si>
  <si>
    <t>PAULO ROBERTO PEIXOTO GERBASE</t>
  </si>
  <si>
    <t>CALOSMAN ALVES DE OLIVEIRA</t>
  </si>
  <si>
    <t>JENNER DE MELO B. DE ALBUQUERQUE</t>
  </si>
  <si>
    <t>DIÁRIAS REFERENTES AO MÊS DE MAIO/ 2024</t>
  </si>
  <si>
    <t>RUBEM DE MOURA E SILVA JÚNIOR</t>
  </si>
  <si>
    <t xml:space="preserve">VISITA TÉCNICA </t>
  </si>
  <si>
    <t>CARPINA E VITÓRIA DE SANTO ANTÃO</t>
  </si>
  <si>
    <t>CLÓVIS CAVALCANTE PEREIRA</t>
  </si>
  <si>
    <t xml:space="preserve">MURILO ALVES DE OLIVEIRA </t>
  </si>
  <si>
    <t>WASHINGTON BONFIM DA SILVA</t>
  </si>
  <si>
    <t>DIÁRIAS REFERENTES AO MÊS DE ABRIL / 2024</t>
  </si>
  <si>
    <t>FRANCISCO DE ASSIS MANIÇOBA ALMEIDA</t>
  </si>
  <si>
    <t>DIÁRIAS REFERENTES AO MÊS DE JUNHO/ 2024</t>
  </si>
  <si>
    <t>DAYSE MARIA DE ARAÚJO PRESTELO</t>
  </si>
  <si>
    <t>FRANCISCO DE ASSIS MANIÇOBA DE ALMEIDA</t>
  </si>
  <si>
    <t>DIÁRIAS REFERENTES AO MÊS DE JULHO/ 2024</t>
  </si>
  <si>
    <t>ATFE</t>
  </si>
  <si>
    <t>MARCELINO CARNEIRO DE OLIVEIRA</t>
  </si>
  <si>
    <t xml:space="preserve">PAULO ROBERTO PEIXOTO GERBASE </t>
  </si>
  <si>
    <t>Reunião CAT em Recife/ Inspeção ARE Garanhuns/ Inspeção ARE Surubim/ Reuniao SGP em Recife (vagas estagiários)/ Reunião SGP em Recife (processo seletivo- função gratificada)/ Inspeção ARE Afogados da Ingazeira/ Reunião CAT em Recife/ Reuniões SCI( Contratação Copeira)/ (Seleção Função Gratificada)/ SGP (Vagas Estagiários) em Recife</t>
  </si>
  <si>
    <t>RECIFE/ GARANHUNS/ SURUBIM/ RECIFE/ RECIFE/ AFOGADOS DA INGAZEIRA/ RECIFE/ RECIFE</t>
  </si>
  <si>
    <t>02,08,10,11,16,18,22 e 25/01/2024</t>
  </si>
  <si>
    <t>RECIFE/ SANTA CRUZ DO CAPIBARIBE/ GARANHUNS/ RECIFE/ RECIFE/ RECIFE/ RECIFE/ SURUBIM/ RECIFE/ AFOGADOS DA INGAZEIRA/ RECIFE/ SURUBIM/ RECIFE/ RECIFE/  BELO JARDIM/ AFOGADOS DA INGAZEIRA/ GARANHUNS</t>
  </si>
  <si>
    <t>02,05,08,09,10,12,15,16,18,19,22,23,29,30 e 31/01/2024</t>
  </si>
  <si>
    <t>GRAVATÁ/ BONITO/ GRAVATÁ/ FEIRA NOVA/ GRAVATÁ/ GLORIA DE GOITÁ</t>
  </si>
  <si>
    <t>22,24,25,26,29 e 31/01/2024</t>
  </si>
  <si>
    <t>PERICIA E ASSISTÊCNIA TECNIC PGE</t>
  </si>
  <si>
    <t xml:space="preserve">RECIFE/ RECIFE/ </t>
  </si>
  <si>
    <t>24 e 31/01/2024</t>
  </si>
  <si>
    <t>EUGENIO TORRES NETO</t>
  </si>
  <si>
    <t>187.790-9</t>
  </si>
  <si>
    <t>LAJEDO</t>
  </si>
  <si>
    <t>JEFERSON MOREIRA DE LEMOS FILHO</t>
  </si>
  <si>
    <t>370.928-0</t>
  </si>
  <si>
    <t>GOATE / AFTE I</t>
  </si>
  <si>
    <t>BELO JARDIM/ ÁGUAS BELAS</t>
  </si>
  <si>
    <t>18  e 19/01/2024</t>
  </si>
  <si>
    <t>CUPIRA/ GARANHUNS/ ARCOVERDE/ CUSTODIA</t>
  </si>
  <si>
    <t>09,10,11 e 11/01/2024</t>
  </si>
  <si>
    <t>JULIO CESAR OLIVEIRA GOMES DE BARROS</t>
  </si>
  <si>
    <t>169.929-6</t>
  </si>
  <si>
    <t>GOATE / AFTE II</t>
  </si>
  <si>
    <t>SANTA CRUZ DO CAPIBARIBE/ PEDRA</t>
  </si>
  <si>
    <t>18 e 19/01/2024</t>
  </si>
  <si>
    <t>ATIVIDADES NA ARE BELO JARDIM/ ATIVIDADES RELATIVA ÀS ICD</t>
  </si>
  <si>
    <t>BELO JARDIM/ ITAÍBA/ BELO JARDIM</t>
  </si>
  <si>
    <t>25,30 e 31/01/2024</t>
  </si>
  <si>
    <t>LEVI FERREIRA SANTOS</t>
  </si>
  <si>
    <t>171.985-8</t>
  </si>
  <si>
    <t>ATIVIDADE NA ARE BELO JARDIM</t>
  </si>
  <si>
    <t>BELO JARDIM</t>
  </si>
  <si>
    <t>Palestra reforma tributária, Reunião CAT/Palestra conformidade tributária,Workshop reforma tributária, Workshop reforma tibutária/ Workshop conformidade tributária, Reunião CA/ Reunião avaliaação CPCAF</t>
  </si>
  <si>
    <t>01,05,19 e 22/02/2024</t>
  </si>
  <si>
    <t>01,06,20 e 22/02/2024</t>
  </si>
  <si>
    <t>Workshop reforma tributária em Recife/ Workshop ESMAPE em Recife/ Workshop reforma tributária em Recife/ Avaliação CPCAF em Recife/ Visita técnica ARE Garanhuns/ Reunião SGP em Recife</t>
  </si>
  <si>
    <t>RECIFE/ RECIFE/ RECIFE/ RECIFE/ GARANHUNS/ RECIFE</t>
  </si>
  <si>
    <t>01,06,19,22,23 e 26/02/2024</t>
  </si>
  <si>
    <t xml:space="preserve">RECIFE/ RECIFE/                     SURUBIM/ ARCOVERDE/ SURUBIM/ RECIFE/ ARCOVERDE/ SURUBIM/ RECIFE/ ARCOVERDE/ ARCOVERDE/ SURUBIM/ RECIFE/ BELO JARDIM </t>
  </si>
  <si>
    <t>01,06,07,15,16,19,20,21,22,23,26,27,28 e 29/02/2024</t>
  </si>
  <si>
    <t>ALEXANDRE MENEZES DE ASSIS MOTA</t>
  </si>
  <si>
    <t>Reunião conformidade tributária: novo modelo de administração fiscal</t>
  </si>
  <si>
    <t>GEORDE WALLACE LEITE DE OLIVEIRA E SOUZA</t>
  </si>
  <si>
    <t>187.807-7</t>
  </si>
  <si>
    <t>SURUBIM/ POMBOS</t>
  </si>
  <si>
    <t>21 e 22/02/2024</t>
  </si>
  <si>
    <t>GRAVATÁ/ GRAVATÁ/ BONITO/ QUIPAPÁ/ BONITO/ GLÓRIA DE GOITÁ/ BONITO/ POMBOS</t>
  </si>
  <si>
    <t>01,06,08,20,22,23,26 e 29/02/2024</t>
  </si>
  <si>
    <t>SURUBIM/ SANTA CRUZ DO CAPIBARIBE</t>
  </si>
  <si>
    <t>15 e 19/02/2024</t>
  </si>
  <si>
    <t>JEANNIE ANDREA SILVA DE MENEZES</t>
  </si>
  <si>
    <t>187.831-0</t>
  </si>
  <si>
    <t>GOATE/  AFTE II</t>
  </si>
  <si>
    <t>GARANHUNS/ BELO JARDIM</t>
  </si>
  <si>
    <t>15 e 16/02/2024</t>
  </si>
  <si>
    <t>REUNIÃO PERICIA E REUNIÃO ASSISTÊCNIA TECNIC PGE</t>
  </si>
  <si>
    <t>19 e 26/02/2024</t>
  </si>
  <si>
    <t xml:space="preserve">DILIGÊNCIAS FISCAIS </t>
  </si>
  <si>
    <t>GARANHUNS/ LAJEDO</t>
  </si>
  <si>
    <t>28 e 29/02/2024</t>
  </si>
  <si>
    <t>CUPIRA/ GARANHUNS</t>
  </si>
  <si>
    <t>19 e 20/02/2024</t>
  </si>
  <si>
    <t xml:space="preserve">JAILTON JOSÉ BAZERRA </t>
  </si>
  <si>
    <t>REUNIÃO ORDINÁRIA</t>
  </si>
  <si>
    <t>BELO JARDIM/ BELO JARDIM/ BELO JARDIM</t>
  </si>
  <si>
    <t>07,22 e 28/02/2024</t>
  </si>
  <si>
    <t xml:space="preserve">ESPEDIENTE NA ARE BELO JARDI/ EVENTO CONFORMIDADE TRIBUTÁRIA/ REUNIÃO DG II RF </t>
  </si>
  <si>
    <t xml:space="preserve">BELO JARDIM/  RECIFE/ BELO JARDIM/ BELO JARDIM/ CARUARU/ BELO JARDIM  </t>
  </si>
  <si>
    <t>02,06,09,15,21 e 23/02/2024</t>
  </si>
  <si>
    <t>AÇÃO DE COBRANÇA 058-2</t>
  </si>
  <si>
    <t>BELO JARDIM/ GARANHUNS/ BREJÃO/ BOM CONSELHO/ LAJEDO/ ÁGUAS BELAS/ TRIUNFO/ SÃO JOSÉ DO EGITO</t>
  </si>
  <si>
    <t>02,08,15 e 19/02/2024</t>
  </si>
  <si>
    <t>Reunião CAT em Recife/ Reunião CAT em Recife/ Reunião Ordinária em Garanhuns/ Reunião CAT em Recife/ Reunião Ordinária em Surubim</t>
  </si>
  <si>
    <t>RECIFE/ RECIFE/ GARANHUNS/ RECIFE/ SURUBIM</t>
  </si>
  <si>
    <t>04,11,20,25 E 27/03/2024</t>
  </si>
  <si>
    <t>Reunião na SGP em Recife/ Inspeção ARE Belo Jardim/ Inspeção ARE Garanhuns/ Reunião na SCI/SGP em Recife/ Inspeção ARE Sanata Cruz do Capibaribe/ Inspeção ARE Surubim</t>
  </si>
  <si>
    <t>RECIFE/ BELO JARDIM/ GARANHUNS/ RECIFE/ SANTA CRUZ DO CAPIBARIBE/ SURUBIM</t>
  </si>
  <si>
    <t>07,08,14,21,22 e 25/03/2024</t>
  </si>
  <si>
    <t xml:space="preserve">RECIFE/ RECIFE/                     SANTA CRUZ DO CAPIBARIBE/ RECIFE/ RECIFE/ SANTA CRUZ DO CAPIBARIBE/ RECIFE/ BELO JARDIM/ RECIFE/ RECIFE </t>
  </si>
  <si>
    <t>01,04,05,07,11,14,15,18,25 E 26/03/2024</t>
  </si>
  <si>
    <t>BONITO/ PANELAS/ GRAVATÁ/ GLÓRIA DE GOITÁ/ GRAVATÁ/ GRAVATÁ/
GLÓRIA DE GOITÁ/
GLÓRIA DE GOITÁ</t>
  </si>
  <si>
    <t>01,05,06,08,12,19,21 e 26/03/2024</t>
  </si>
  <si>
    <t>RECIFE/ BELO JARDIM</t>
  </si>
  <si>
    <t>20  e 22/03/2024</t>
  </si>
  <si>
    <t>20 e 22/03/2024</t>
  </si>
  <si>
    <t>06,13,20 e 27/03/2024</t>
  </si>
  <si>
    <t>GARANHUNS/ ÁGUAS BELAS/ CALÇADO/ LAJEDO/ SÃO BENTO DO UMA/ SERRA TALHADA/ BELO JARDIM/ CARUARU/ SANTA CRUZ DO CAPIBARIBE/ TORITAMA/ JATAÚBA</t>
  </si>
  <si>
    <t>14,20,22,25 e 26/03/2024</t>
  </si>
  <si>
    <t xml:space="preserve">BELO JARDIM/  BELO JARDIM/ BELO JARDIM/ CARUARU/ BELO JARDIM  </t>
  </si>
  <si>
    <t>01,08,15,20 e 22/03/2024</t>
  </si>
  <si>
    <t xml:space="preserve">REUNIÃO PERICIA/ REUNIÃO ASSISTÊNCIA TÉCNICA PGE </t>
  </si>
  <si>
    <t>15 e 29/03/2024</t>
  </si>
  <si>
    <t xml:space="preserve">TREINAMENTO SIMPLES NACIONAL  </t>
  </si>
  <si>
    <t>NÃO TEVE PASSAGEM</t>
  </si>
  <si>
    <t>viagem a Salgueiro, a serviço da Gerência do NAPA PETROLINA III RF.</t>
  </si>
  <si>
    <t>viagem a Recife, a serviço da Gerência do NAPA PETROLINA III RF.</t>
  </si>
  <si>
    <t xml:space="preserve">Reunião CAT em Recife, inspeção ARE Santa Cruz do Capibaribe, Inspeção ARE Garanhuns, Reunião DCPCAF em Recife, Inspeção ARE Garanhuns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</si>
  <si>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RECIFE/ SANTA CRUZ DO CAPIBARIBE/ RECIFE/ RECIFE / GARANHUNS</t>
  </si>
  <si>
    <t>01,10,15,22 e 24/04/2024</t>
  </si>
  <si>
    <t>Reunião na SGP em Recife/ Inspeção ARE Santa Cruz do Capibaribe/ Inspeção ARE Surubim/ Reunião DPC em Recife/ Inspeção ARE Arcoverde</t>
  </si>
  <si>
    <t>RECIFE/ SANTA CRUZ DO CAPIBARIBE/ SURUBIM/ RECIFE/ ARCOVERDE</t>
  </si>
  <si>
    <t>01,02,12,16 e 25/04/2024</t>
  </si>
  <si>
    <t>AIRTON CESAR TAVARES DE SOUZA</t>
  </si>
  <si>
    <t>446.039-1</t>
  </si>
  <si>
    <t>ANAAF</t>
  </si>
  <si>
    <t xml:space="preserve">Tratar de assuntos de apoio administrativo/Curso Suprimento Individual  </t>
  </si>
  <si>
    <t>SERRA TALHADA/ AFOGADOS DA INGAZEIRA/ RECIFE</t>
  </si>
  <si>
    <t>04 e 15/04/2024</t>
  </si>
  <si>
    <t>RECIFE/                    SANTA CRUZ DO CAPIBARIBE/ RECIFE/ GARANHUNS/ ARCOVERDE/ RECIFE/ SURUBIM/ RECIFE/ ARCOVERDE/ SERRA TALHADA</t>
  </si>
  <si>
    <t>01,02,04,05,08,11,12,16,25 e 29/04/2024</t>
  </si>
  <si>
    <t>BARTOLOMEU JOSE DA SILVA</t>
  </si>
  <si>
    <t>470246-8</t>
  </si>
  <si>
    <t>CAA-3</t>
  </si>
  <si>
    <t>SURUBIM/ SERRA TALHADA/AFOGADOS DA INGAZEIRA/ RECIFE/ ARCOVERDE</t>
  </si>
  <si>
    <t>03,04,15 e 24/04/2024</t>
  </si>
  <si>
    <t>MARIA DAS NEVES DE SOUZA</t>
  </si>
  <si>
    <t>190.332-2</t>
  </si>
  <si>
    <t>GOATE/ GERENTE DO NAPA II RF</t>
  </si>
  <si>
    <t>BONITO/ GRAVATÁ/ GRAVATÁ/ FEIRA NOVA/ GRAVATÁ/ FEIRA NOVA/ BONITO</t>
  </si>
  <si>
    <t>01,05,11,23,25,29 e 30/04/2024</t>
  </si>
  <si>
    <t>RECIFE/  RECIFE/ BELO JARDIM</t>
  </si>
  <si>
    <t>09,19 e 30/04/2024</t>
  </si>
  <si>
    <t>RECIFE/ RECIFE/  BELO JARDIM</t>
  </si>
  <si>
    <t>04,11,18 e 25/04/2024</t>
  </si>
  <si>
    <t xml:space="preserve">ATIVIDADES NA ARE BELO JARDIM/ REUNIÃO NAPA-SUPRIMENTO INDIVIDUAL </t>
  </si>
  <si>
    <t xml:space="preserve">BELO JARDIM/  BELO JARDIM/ BELO JARDIM/  BELO JARDIM/ CARUARU BELO JARDIM  </t>
  </si>
  <si>
    <t>04,05,12,19,24  e 26/04/2024</t>
  </si>
  <si>
    <t>DILIGÊNCIA/ SOLICITAÇÃO DO GERENTE DA ARE GARANHUNS - O.S. N°2024.000004350374-78</t>
  </si>
  <si>
    <t>GARANHUNS/ PARANATAMA</t>
  </si>
  <si>
    <t>REUNIÃO PERÍCIA/ REUNIÃO ASSITÊNCIA TÉCNICA PGE</t>
  </si>
  <si>
    <t>03 e 23/04/2024</t>
  </si>
  <si>
    <t xml:space="preserve">Reunião CAT em Recife/ Reunião Ordinária na ARE  Arcoverde/ Reunião Ordinário na ARE Santa Cruz do Capibaribe/ Evento lançamento Portal do Contribuinte em Recife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</si>
  <si>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RECIFE/ ARCOVERDE/ SANTA CRUZ DO CAPIBARIBE/ RECIFE</t>
  </si>
  <si>
    <t>06,15,22 e 24/05/2024</t>
  </si>
  <si>
    <t>Inspeção ARE Garanhuns/ Inspeção ARE Belo Jardim/ Reunião DPC/ Inspeção ARE Santa Cruz do Capibaribe</t>
  </si>
  <si>
    <t>GARANHUNS/ BELO JARDIM/ RECIFE/ SANTA CRUZ DO CAPIBARIBE</t>
  </si>
  <si>
    <t>02,09,14  e 16/05/2024</t>
  </si>
  <si>
    <t>ARCOVERDE/ BELO JARDIM/ RECIFE/ RECIFE/ SANTA CRUZ DO CAPIBARIBE/ GRAVATÁ / SALGUEIRO/ BALO JARDIM/ BELO JARDIM/ GARANUNS</t>
  </si>
  <si>
    <t>02,09,14,16,20,22,23,27 e 31/05/2024</t>
  </si>
  <si>
    <t xml:space="preserve">BONITO/ BONITO/ GLÓRIA DE GOITÁ/ GRAVATÁ/ BARRA DE GUABIRABA/ GRAVATÁ/ QUIPAPÁ/ PANELAS </t>
  </si>
  <si>
    <t>02,06,07,13,20,21,23  e 27/05/2024</t>
  </si>
  <si>
    <t>BELO JARDIM/ RECIFE/ RECIFE/ BELO JARDIM</t>
  </si>
  <si>
    <t>03,17,23  e 27/05/2024</t>
  </si>
  <si>
    <t>ARCOVERDE/ SERRA TALHADA/ PEDRA / GARANHUNS</t>
  </si>
  <si>
    <t>13,16,17 e 23/05/2024</t>
  </si>
  <si>
    <t>GARANHUNS/ SERRA TALHADA</t>
  </si>
  <si>
    <t>10 e 16/05/2024</t>
  </si>
  <si>
    <t>03,17,23 e 27/05/2024</t>
  </si>
  <si>
    <t>09,16,23 e 28/05/2024</t>
  </si>
  <si>
    <t>BELO JARDIM/  BELO JARDIM/ RECIFE/  BELO JARDIM/  BELO JARDIM/ BELO  JARDIM</t>
  </si>
  <si>
    <t>03,09,14,17,24 e 31/05/2024</t>
  </si>
  <si>
    <t>DILIGÊNCIA/ SOLICITAÇÃO DA COE- CENTRAL DE OPERAÇÕES ESTADUAIS- O. S. n ° 2024.000005142208-44 e 2024.000004221979-43</t>
  </si>
  <si>
    <t xml:space="preserve">SERRA TALHADA/ CARUARU                                                                                                                                  </t>
  </si>
  <si>
    <t>24 e 30/05/2024</t>
  </si>
  <si>
    <t>SERRA TALHADA/ GARANHUNS</t>
  </si>
  <si>
    <t>09 e 14/05/2024</t>
  </si>
  <si>
    <t xml:space="preserve">PESQUEIRA/ SÃO JOSÉ DO EGITO/ SANTA CRUZ DO CAPIBARIBE/ VITÓRIA DE SANTO ANTÃO </t>
  </si>
  <si>
    <t>07,09,10 e 13/05/2024</t>
  </si>
  <si>
    <t xml:space="preserve">FISCALIZAÇÕES/ DILIGÊNCIAS FISCAIS </t>
  </si>
  <si>
    <t>SERRA TALHADA/ GRAVATÁ/ ARCOVERDE/ SANTA CRUZ DO CAPIBARIBE/ SANTACRUZ DO CAPIBARIBE</t>
  </si>
  <si>
    <t>09, 13,20, 22 e 23/05/2024</t>
  </si>
  <si>
    <t>RECIFE/ SAIRÉ/ RECIFE/ POMBOS</t>
  </si>
  <si>
    <t>08,14,21  e 22/05/2024</t>
  </si>
  <si>
    <t>SURUBIM/ FEIRA NOVA/ SERRA TALHADA</t>
  </si>
  <si>
    <t>21,23  e 29/05/2024</t>
  </si>
  <si>
    <t xml:space="preserve">VLADMIR FIDEL DIAS TORRES </t>
  </si>
  <si>
    <t>FISCALIZAÇÃO EM TRANSPORTADORAS</t>
  </si>
  <si>
    <t xml:space="preserve">ROBMAR DA SILVA BARROS </t>
  </si>
  <si>
    <t>04/072024</t>
  </si>
  <si>
    <t>viagem para Recife, a serviço da Gerência do NAPA PETROLINA III RF.</t>
  </si>
  <si>
    <t>Reunião da Área Tributário - CAT.</t>
  </si>
  <si>
    <t>TEVE PASSAGEM</t>
  </si>
  <si>
    <t>Visita Técnica na ARE de Salgueiro e Reunião com a PGE - em Arcoverde</t>
  </si>
  <si>
    <t>SALGUEIRO/ARCOVERDE</t>
  </si>
  <si>
    <t>TRABALHO DE OPERAÇÕES FISCAIS</t>
  </si>
  <si>
    <t>PARNAMIRIM/S.J. DO BELMONTE/CABROBÓ/ITACURUBA/FLORESTA</t>
  </si>
  <si>
    <t>10/07/2024 E 22/07/2024</t>
  </si>
  <si>
    <t>12/07/2024 E 24/07/2024</t>
  </si>
  <si>
    <t>MARCOS DOS SANTOS CRUZ</t>
  </si>
  <si>
    <t>187.883-2</t>
  </si>
  <si>
    <t xml:space="preserve">SALGUEIRO </t>
  </si>
  <si>
    <t>MARIA DO SOCORRO DELMONDES BENTINHO TERTO</t>
  </si>
  <si>
    <t>292.593-1</t>
  </si>
  <si>
    <t>GERENTE NAPA DG III RF</t>
  </si>
  <si>
    <t>Viagem para Araripina dia 18/07/2024 a 19/07/2024 a serviço do NAPA PETROLINA.</t>
  </si>
  <si>
    <t>TRINDADE/ARARIPINA</t>
  </si>
  <si>
    <t>viagem para Petrolândia, a serviço da Diretoria III RF.</t>
  </si>
  <si>
    <t>PETROLÂNDIA</t>
  </si>
  <si>
    <t>Reunião com a PGE</t>
  </si>
  <si>
    <t>S.J DO BELMONTE/FLORESTA/PETROLÂNDIA/JATOBÁ</t>
  </si>
  <si>
    <t>08/08/2024 E 14/08/2024</t>
  </si>
  <si>
    <t>09/08/2024 E 16/08/2024</t>
  </si>
  <si>
    <t>187.978-1</t>
  </si>
  <si>
    <t>Curso Programa de Formação em Inteligência. SELEÇÃO INTERNA Nº 04/2024  - Diretoria de Inteligência Fiscal (DIF)/ TRABALHO DE AÇÕES FISCAIS</t>
  </si>
  <si>
    <t>Curso Programa de Formação em Inteligência. SELEÇÃO INTERNA Nº 04/2024  - Diretoria de Inteligência Fiscal (DIF)</t>
  </si>
  <si>
    <t>viagem para Araripina e Salgueiro, com a Diretoria.</t>
  </si>
  <si>
    <t>ARARIPINA E SALGUEIRO</t>
  </si>
  <si>
    <t xml:space="preserve"> Visitas na obra em Araripina e Reunião com os gerentes em Salgueiro.</t>
  </si>
  <si>
    <t>S.J. DO BELMONTE/CABROBÓ</t>
  </si>
  <si>
    <t>05/09/2024 E 12/09/2024</t>
  </si>
  <si>
    <t>06/09/2024 E 13/09/2024</t>
  </si>
  <si>
    <t xml:space="preserve">Visita técnica em Salgueiro/Ouricuri </t>
  </si>
  <si>
    <t>SALGUEIRO/OURICURI</t>
  </si>
  <si>
    <t>FRANCISCO JUVANIO ALENCAR CARVALHO</t>
  </si>
  <si>
    <t>186.669-9</t>
  </si>
  <si>
    <t>EXU</t>
  </si>
  <si>
    <t>viagem para Recife, a serviço da Diretoria da III RF Petrolina.</t>
  </si>
  <si>
    <t>BELÉM DO S. FRANCISCO/ JATOBÁ E S; J; DO BELMONTE</t>
  </si>
  <si>
    <t>09/10/2024 E 21/10/2024</t>
  </si>
  <si>
    <t>11/10/2024 E 22/10/2024</t>
  </si>
  <si>
    <t>OURICURI, ARARIPINA</t>
  </si>
  <si>
    <t>REUNIÃO NA SEDE DA III RF</t>
  </si>
  <si>
    <t>446032-4</t>
  </si>
  <si>
    <t>VIAGEM A ARARIPINA PARA VISITA TÉCNICA</t>
  </si>
  <si>
    <t>GERENTE - NAPA DG III RF</t>
  </si>
  <si>
    <t>Visita técnica em Araripina</t>
  </si>
  <si>
    <t>Reunião ordinária com a CAT e reunião de participação no ENCAT</t>
  </si>
  <si>
    <t>S. J. DO BELMONTE/ BELÉM DO S. FRANCISCO/ITACURUBA/FLORESTA</t>
  </si>
  <si>
    <t>11/12/2024 E 18/12/2024</t>
  </si>
  <si>
    <t>13/12/2024 E 20/12/2024</t>
  </si>
  <si>
    <t>viagem para Salgueiro, a serviço da Gerência do NAPA PETROLINA III RF.</t>
  </si>
  <si>
    <t>MARTINHO ALVES CARDOSO FILHO</t>
  </si>
  <si>
    <t>187902-2</t>
  </si>
  <si>
    <t>Participação no 77° Encontro Nacional de Coordenadores e Administradores Tributários Estaduais (ENCAT).</t>
  </si>
  <si>
    <t>VISITA TÉCNICA EM SALGUEIRO</t>
  </si>
  <si>
    <t>Acompanhar operação da DOE</t>
  </si>
  <si>
    <t>SALGUEIRO, OURICURI, ARARIPINA</t>
  </si>
  <si>
    <t>S. J. DO BELMONTE/ BELÉM DO S. FRANCISCO</t>
  </si>
  <si>
    <t>11/11/2024 E 21/11/2024</t>
  </si>
  <si>
    <t>13/11/2024 E 22/1/2024</t>
  </si>
  <si>
    <t>ARARIPINA, TRINDADE, IPUBI</t>
  </si>
  <si>
    <t>COMPARECER A UMA REUNIÃO NA DRR III RF.</t>
  </si>
  <si>
    <t>REUNIÃO COM COMISSÃO DE ÉTICA DA SEFAZ</t>
  </si>
  <si>
    <t xml:space="preserve">Reunião CAT  em Recife/ Reunião CPCAF em Recife/ Visita Técnica às ARE's de Arcoverde e Belo Jardim/ Participação ENCAT em Recife/ Reunião CAT em Recife/ Visita Bacia Leitera em Pedra de Buíque- PE   </t>
  </si>
  <si>
    <t xml:space="preserve">RECIFE/ RECIFE/ ARCOVERDE E BELO JARDIM/ RECIFE/ RECIFE/ PEDRA DE BUÍQUE </t>
  </si>
  <si>
    <t>02,03,06,11,17 e 19/012/2024</t>
  </si>
  <si>
    <t>02,03,06,12,17 e 19/12/2024</t>
  </si>
  <si>
    <t>Reunião CPCAF em Recife/ Visita Técnica ARE Belo Jardim/ Visita Técnica ARE Santa Cruz do Capibaribe/ Participação ENCAT em Recife/ Reunião DPC em Recife/ Viista Técnica ARE Garanhuns</t>
  </si>
  <si>
    <t>RECIFE/ BELO JARDIM/  SANTA CRUZ DO CAPIBARIBE/ RECIFE/ RECIFE/ GARANHUNS</t>
  </si>
  <si>
    <t>03,06,09,12,17  e 20/12/2024</t>
  </si>
  <si>
    <t xml:space="preserve">03,06,09,12,17 e 20/12/2024 </t>
  </si>
  <si>
    <t xml:space="preserve">POMBOS/ JUREMA/ GRAVATÁ/ POMBOS/ SANTA CRUZ DO CAPIBARIBE/ BONITO    </t>
  </si>
  <si>
    <t>04, 06,09,10,12 e 13/12/2024</t>
  </si>
  <si>
    <t>AUDIÊNCIA</t>
  </si>
  <si>
    <t>SANTA CRUZ DO CAPIBARIBE/ BELO JARIDM/ CUPIRA/ SERRA TALHADA</t>
  </si>
  <si>
    <t>12,13,16  e 26/12/2024</t>
  </si>
  <si>
    <t>JOSÉ NILDIVAN PEREIRA DA SILVA</t>
  </si>
  <si>
    <t>370.968-0</t>
  </si>
  <si>
    <t xml:space="preserve"> AUDIÊNCIA</t>
  </si>
  <si>
    <t xml:space="preserve">SALOMÃO JOSÉ ALVES DE MELO </t>
  </si>
  <si>
    <t xml:space="preserve">DILIGÊNCIA FISCAL </t>
  </si>
  <si>
    <t>ATIVIDADES ARE BELO JARDIM</t>
  </si>
  <si>
    <t>EDIVALDO SILVESTRE GALINDO JUNIOR</t>
  </si>
  <si>
    <t>03,11,18 e 26/12/2024</t>
  </si>
  <si>
    <t xml:space="preserve">BELO JARDIM/  BELO JARDIM/ BELO JARDIM/ BELO JARDIM/ BELO JARDIM </t>
  </si>
  <si>
    <t>05,06,13,20 e 27/12/2024</t>
  </si>
  <si>
    <t>PEDRO IVO RABELO FERREIRA JÚNIOR</t>
  </si>
  <si>
    <t>REFERENCIA: O.S. n 2024.0000100461.83-13</t>
  </si>
  <si>
    <t>TRIUNFO</t>
  </si>
  <si>
    <t xml:space="preserve">DILIGÊNCIA PERÍCIA JUDICIAL/ FISCALIZAÇÕES </t>
  </si>
  <si>
    <t>SÃO LOURENÇO DA MATA/ JABOATÃO DOS GUARARAPES/ BONITO/ POMBOS</t>
  </si>
  <si>
    <t>18,19,23  e 27/12/2024</t>
  </si>
  <si>
    <t>Diligência/ Auditoria Fiscal</t>
  </si>
  <si>
    <t xml:space="preserve"> CUSTÓDIA/ SURUBIM</t>
  </si>
  <si>
    <t>19 e 20/12/2024</t>
  </si>
  <si>
    <t>Reunião CAT  em Recife/ Visita Técnica ARE Belo Jardim/ Reunião CAT em Recife/ Visita Técnica ARE Arcoverde</t>
  </si>
  <si>
    <t>RECIFE/ BELO JARDIM / RECIFE/ ARCOVERDE</t>
  </si>
  <si>
    <t>04,11,25 e 26/11/2024</t>
  </si>
  <si>
    <t>Inspeção ARE Arcoverde/ Reunião DPC em Recife/ Inspeção ARE Santa Cruz do Capibaribe/ Inspeção ARE Garanhuns/ Inspeção ARE belo Jardim</t>
  </si>
  <si>
    <t>ARCOVERDE/ RECIFE/ SANTA CRUZ DO CAPIBARIBE/ GARANHUNS/ BALO JARDM</t>
  </si>
  <si>
    <t>01,19,21,22 e 28/11/2024</t>
  </si>
  <si>
    <t xml:space="preserve">16, 25 e 29/10/2024 </t>
  </si>
  <si>
    <t>ARCOVERDE/ RWCIFE/ GRAVATÁ/ RECIFE/ SANTA CRUZ DO CAPIBARIBE/ SURUBIM/ ARCOVERDE/ RECIFE</t>
  </si>
  <si>
    <t>01,06,14,19,21,25  E 26/11/2024</t>
  </si>
  <si>
    <t>ROGÉRIO GABRIEL RODRIGUES DE ARAÚJO</t>
  </si>
  <si>
    <t>1275333-0</t>
  </si>
  <si>
    <t>AxAAF</t>
  </si>
  <si>
    <t>Levantamento de Bens móveis nas unidades/ Visita para reparos nas unidades</t>
  </si>
  <si>
    <t>SERRA TALHADA/ BELO JARDIM/ GARANHUNS/ SURUBIM/ SANTA CRUZ DO CAPIBARIBE/ AFOGADOS DA INGAZEIRA/ GARANHUNS/ ARCOVERDE/ AFOGADOS DA INGAZEIRA</t>
  </si>
  <si>
    <t>01,05,07,08,11,13,18,25 e 27/11/024</t>
  </si>
  <si>
    <t>Curso EFISCO agamento da despesa</t>
  </si>
  <si>
    <t xml:space="preserve"> RECIFE/ RECIFE/ RECIFE/ RECIFE/ RECIFE</t>
  </si>
  <si>
    <t>25,26,27,28 E 29/11/2024</t>
  </si>
  <si>
    <t>GRAVATÁ/ GLORIA DE GOITÁ</t>
  </si>
  <si>
    <t>01 e 23/10/2024</t>
  </si>
  <si>
    <t>13 e 29/11/2024</t>
  </si>
  <si>
    <t>RECIFE/ RECIFE</t>
  </si>
  <si>
    <t>13 E 21/11/2024</t>
  </si>
  <si>
    <t>TAQUARITINGA DO NORTE/ SANTA CRUZ DO CAPIBARIBE/ POMBOS/ SURUBIM/ TAQUARITINGA DO NORTE/ SANTA CRUZ DO CAPIBARIBE</t>
  </si>
  <si>
    <t>11,12,13,14,19 e 21/11/2024</t>
  </si>
  <si>
    <t>SANTA CRUZ DO CAPIBARIBE/ CARNAIBA/ BELO JARDIM/ SANTA CRUZ DO CAPIBARIBE</t>
  </si>
  <si>
    <t>04,05,06 e 12/11/2024</t>
  </si>
  <si>
    <t>GARANHUNS/ ÁGUAS BELAS</t>
  </si>
  <si>
    <t>11 e 25/11/2024</t>
  </si>
  <si>
    <t>EDVALDO SILVESTRE GALINDO JÚNIOR</t>
  </si>
  <si>
    <t>05,12,19 e 26/11/2024</t>
  </si>
  <si>
    <t>EXPEDIENTE NA ARE BELO JARDIM</t>
  </si>
  <si>
    <t>BELO JARDIM/ BELO JARDIM</t>
  </si>
  <si>
    <t>04 e 18/11/2024</t>
  </si>
  <si>
    <t xml:space="preserve">BELO JARDIM/  BELO JARDIM/ BELO JARDIM/ BELO JARDIM/ BELO JARDIM/ BELO JARDIM </t>
  </si>
  <si>
    <t>06,14,21,22,28 e 29/11/2024</t>
  </si>
  <si>
    <t>GRAVATÁ/ QUIPAPÁ/ GRAVATÁ</t>
  </si>
  <si>
    <t>01,04 e 05/11/2024</t>
  </si>
  <si>
    <t xml:space="preserve">REUNIÃO PERÍCIA/ REUNIÃO ASSITÊNCIA TÉCNICA PGE/ DILIGÊNCIAS </t>
  </si>
  <si>
    <t>SAIRÉ/ POMBOS/ RECIFE/ RECIFE</t>
  </si>
  <si>
    <t>01,05,13 e 22/11/2024</t>
  </si>
  <si>
    <t>SURUBIM/  GLÓRIA DO GOITÁ/ BARRA DE GUABIRABA/ SANTA CRUZ DO CAPIBARIBE</t>
  </si>
  <si>
    <t>05,06,19 e 21/11/2024</t>
  </si>
  <si>
    <t>INACIO MARCILIO DOS SANTOS ORIÁ</t>
  </si>
  <si>
    <t xml:space="preserve">INTIMAÇÃO FISCAL </t>
  </si>
  <si>
    <t>CANHOTINHO</t>
  </si>
  <si>
    <t xml:space="preserve">JOSÉ MÁRCIO DOS SANTOS </t>
  </si>
  <si>
    <t>184.924-7</t>
  </si>
  <si>
    <t>SERRA TALHADA/ CANHOTINHO/ ARCOVERDE/ GRAVATÁ</t>
  </si>
  <si>
    <t>11,12,18 e 19/11/2024</t>
  </si>
  <si>
    <t>SERRA TALHADA/ SANTA CRUZ DO CAPIBARIBE</t>
  </si>
  <si>
    <t>12 e 14/11/2024</t>
  </si>
  <si>
    <t>Reunião ESAFAZ em Recife/ Reunião CAT em Recife/ Reunião CPCAF em Recife/ Visita Técnica na ARE Surubim</t>
  </si>
  <si>
    <t>RECIFE/ RECIFE/ RECIFE/ SURUBIM</t>
  </si>
  <si>
    <t>07, 08, 18 e 25/10/2024</t>
  </si>
  <si>
    <t>Inspeção ARE Surubim/ Inspeção ARE Serra Talhada/ Reunião DPC</t>
  </si>
  <si>
    <t>SURUBIM/ SERRA TALHADA/ RECIFE</t>
  </si>
  <si>
    <t xml:space="preserve">GRAVATÁ/ BELO JARDIM/ BEL JARDIM/ SURUBIM/ SANTA CRUZ DO CAPIBARIBE/ SERRA TALHADA/ SANTA CRUZ DO CAPIBARIBE/ AFOGADOS DA INGAZEIRA </t>
  </si>
  <si>
    <t>04,08,15,16,17,25,30 e 31/10/2024</t>
  </si>
  <si>
    <t>Curso sistema PE-INTEGRADO- Modulo de contratos</t>
  </si>
  <si>
    <t xml:space="preserve">RECIFE/ RECIFE/ RECIFE/ RECIFE/ RECIFE </t>
  </si>
  <si>
    <t>21,22,23,24 e 25/10/2024</t>
  </si>
  <si>
    <t>Curso de Gestão e Fiscalização de Contratos Administrativos</t>
  </si>
  <si>
    <t>14,15,1,17 e 18/10/2024</t>
  </si>
  <si>
    <t>RECIFE/ RECIFE/ RECIFE</t>
  </si>
  <si>
    <t>14,21,  e 31/10/2024</t>
  </si>
  <si>
    <t>16 e 29/10/2024</t>
  </si>
  <si>
    <t xml:space="preserve">INTIMAÇÃO  FISCAL </t>
  </si>
  <si>
    <t xml:space="preserve">BELO JARDIM/  BELO JARDIM/ </t>
  </si>
  <si>
    <t>11,18  e 25/10/2024</t>
  </si>
  <si>
    <t>REUNIÃO PERÍCIA/ DILIGÊNCIA</t>
  </si>
  <si>
    <t>BONITO/ RECIFE/ RECIFE</t>
  </si>
  <si>
    <t>18,21 e 25/10/2024</t>
  </si>
  <si>
    <t>Reunião CAT em Recife/ Visita Técnica ARE Garanhuns / Visita técnica ARES Belo Jardim/ Arcoverde / Reunião CAT em Recife/ Vista técnica ARE Serra Talhada</t>
  </si>
  <si>
    <t>RECIFE/ GARANHUNS/ BELO JARDIM/ ARCOVERDE/ RECIFE/ SERRA TALHADA</t>
  </si>
  <si>
    <t>02,04,18,23 e 26/09/2024</t>
  </si>
  <si>
    <t>Treinamento diretoria de inteligênica fiscal- DIF- Edital 004/2024/ Visita técnica ARE Surubim/ Reunião na DPC Supermercado, em Recife/ Reunião na DPC, em Recife</t>
  </si>
  <si>
    <t>RECIFE/ RECIFE/ RECIFE/ RECIFE/ RECIFE/ RECIFE/ RECIFE/ RECIFE/ RECIFE/ RECIFE/ RECIFE/ RECIFE/ SURUBIM/ RECIFE/ RECIFE</t>
  </si>
  <si>
    <t xml:space="preserve">14/08/2024; 26/08/2024; 27/08/2024; 28/08/2024; 29/08/2024; 30/08/2024; 02/09/2024; 03/09/2024; 04/09/2024; 05/09/2024; 06/09/2024;  09/09/2024; 16/09/2024; 17/09/2024; 27/09/2024 </t>
  </si>
  <si>
    <t xml:space="preserve">AFOGADOS  DA INGAZEIRA/ BELO JARDIM/ GARANHUNS/ REICFE/ SURUBIM/ BELO JARDIM/ ARCOVERDE/ BELO JARDIM </t>
  </si>
  <si>
    <t>02,04,06,16,18 e 26/09/2024</t>
  </si>
  <si>
    <t xml:space="preserve">ARNALDO BARBOZA FLORÊNCIO </t>
  </si>
  <si>
    <t>171.068-0</t>
  </si>
  <si>
    <t>GOATE / AFTE II RF</t>
  </si>
  <si>
    <t>Treinamento diretoria de inteligênica fiscal- DIF- Edital 004/2024</t>
  </si>
  <si>
    <t>14/08/2024; 15/08/2024; 16/08/2024; 26/08/2024; 27/08/2024; 28/08/2024; 29/08/2024; 30/08/2024; 02/09/2024; 03/09/2024; 04/09/2024; 05/09/2024; 06/09/2024; 09/09/2024</t>
  </si>
  <si>
    <t xml:space="preserve">           </t>
  </si>
  <si>
    <t>RECIFE/ RECIFE/ RECIFE/ RECIFE/ RECIFE/ RECIFE/ RECIFE/ RECIFE/ RECIFE/ RECIFE/ RECIFE/ RECIFE/ RECIFE/ RECIFE</t>
  </si>
  <si>
    <t xml:space="preserve">14/08/2024; 15/08/2024; 16/08/2024; 26/08/2024; 27/08/2024; 28/08/2024; 29/08/2024; 30/08/2024; 02/09/2024; 03/09/2024; 04/09/2024; 05/09/2024; 06/09/2024; 09/09/2024 </t>
  </si>
  <si>
    <t>MANOEL CIRENEU DA SILVA</t>
  </si>
  <si>
    <t>Treinamento diretoria de inteligênica fiscal</t>
  </si>
  <si>
    <t>14/08/2024; 15/08/2024; 26/08/2024; 28/08/2024; 02/09/2024; 03/09/2024; 04/09/2024; 05/09/2024; 06/09/2024</t>
  </si>
  <si>
    <t>15/08/2024; 16/08/2024; 27/08/2024; 29/08/2024; 03/09/2024; 04/09/2024; 05/09/2024; 06/09/2024; 07/09/2024</t>
  </si>
  <si>
    <t>03/09/2024 e 09/09/2024</t>
  </si>
  <si>
    <t xml:space="preserve">DILIGÊNCIAS FISCAIS / ENTREGA DE DOCUMENTOS, LIVROS E PROCESSOS FISCAIS COM INFORMAÇÕES FISCAIS </t>
  </si>
  <si>
    <t>12/09/2024 e 26/09/2024</t>
  </si>
  <si>
    <t>05/09/2024 a 12/09/2024</t>
  </si>
  <si>
    <t>JAILTON JOSÉ  BEZERRA</t>
  </si>
  <si>
    <t>SERRA TALHADA</t>
  </si>
  <si>
    <t xml:space="preserve">CARUARU </t>
  </si>
  <si>
    <t xml:space="preserve"> </t>
  </si>
  <si>
    <t>RONNIE KLAY ROQUE DE LIMA</t>
  </si>
  <si>
    <t>REUNIÃO MENSAL COM A DIRETORIA II DG/ DIRETORIA DG II REGIÃO FISCAL</t>
  </si>
  <si>
    <t xml:space="preserve">Reunião CAT em Recife/ Reunião Visita Técnica Santa Cruz do Capibaribe/ Reunião Secretário da Fazenda em Garanhuns/ Reunião Visita Técnica Afogados da Ingazeira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</si>
  <si>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RECIFE/ SANTA CRUZ DO CAPIBARIBE/ GARANHUNS/ AFOGADOS DA INGAZEIRA</t>
  </si>
  <si>
    <t>05,12,22 e 27/08/2024</t>
  </si>
  <si>
    <t>RECIFE/ RECIFE/ RECIFE/ RECIFE/ RECIFE/ RECIFE/ RECIFE</t>
  </si>
  <si>
    <t>05,06,07,08,09,12 e 13/08/2024</t>
  </si>
  <si>
    <t>05,07,08,12 e 13/08/2024</t>
  </si>
  <si>
    <t>06,08,09,13  e 14/08/2024</t>
  </si>
  <si>
    <t>GLÓRIA DE GOITÁ / GRAVATÁ</t>
  </si>
  <si>
    <t>01 e 08/08/2024</t>
  </si>
  <si>
    <t>07,16 e 30/08/2024</t>
  </si>
  <si>
    <t>07, 16 e 30/08/2024</t>
  </si>
  <si>
    <t>02 e 23/08/2024</t>
  </si>
  <si>
    <t>Reunião sobre O.S. n°2024.000004221947-66/ O.S.  N°2024.000004221997-25</t>
  </si>
  <si>
    <t xml:space="preserve">CARUARU/ GARANHUNS                                                                                                                            </t>
  </si>
  <si>
    <t>22 e 23/08/2024</t>
  </si>
  <si>
    <t>13  e 21/08/2024</t>
  </si>
  <si>
    <t>13 e 21/08/2024</t>
  </si>
  <si>
    <t>VITÓRIA DE SANTO ANTÃO/ PESQUEIRA</t>
  </si>
  <si>
    <t>13  e 15/08/2024</t>
  </si>
  <si>
    <t>GARANHUNS/ GARANHUNS</t>
  </si>
  <si>
    <t>14  e 21/08/2024</t>
  </si>
  <si>
    <t>MARIA BETÂNIA GONÇALVES CORREIA</t>
  </si>
  <si>
    <t xml:space="preserve">DILIGÊNCIA/ AUDITORIA FISCAL </t>
  </si>
  <si>
    <t>15 e 29/08/2024</t>
  </si>
  <si>
    <t>TONY FERNANDO MACEDO GALVÃO DA CRUZ</t>
  </si>
  <si>
    <t>180.259-3</t>
  </si>
  <si>
    <t xml:space="preserve">SERRA TALHADA/ GARANHUNS/ CUSTÓDIA/ SÃO JOÃO </t>
  </si>
  <si>
    <t>19,20,23 e 27/08/2024</t>
  </si>
  <si>
    <t xml:space="preserve">Reunião CAT em Recife/ Reunião em Recife/ Visita técnica ARE Surubim/Visita técnica RAE Santa Cruz do Capibaribe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</si>
  <si>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RECIFE/ RECIFE/ SURUBIM/ SANTA CRUZ DO CAPIBARIBE</t>
  </si>
  <si>
    <t>01, 08, 17 e 18/07/2024</t>
  </si>
  <si>
    <t>Reunião DIF em Recife/ Reunião na DIF em Recife/ Supervisão e inspeção ARE Arcoverde/ Supervisão e inspeção ARE Garanhuns/ Audiência COFIMP- Fórum Santa Cruz do Capibaribe/ Reunião DPC em Recife</t>
  </si>
  <si>
    <t>RECIFE/ RECIFE/ ARCOVERDE/ GARANHUNS/ SANTA CRUZ DO CAPIBARIBE/ RECIFE</t>
  </si>
  <si>
    <t>01,09,10,12,18 e 23/07/2024</t>
  </si>
  <si>
    <t xml:space="preserve">SERRA TALHADA/ ARCOVERDE/ BELO JARDIM/ ARCOVERDE/ SERRA TALHADA/ AFOGADOS DA INGAZEIRA/ GARANHUNS/ GARANHUNS/ SANTA CRUZ DO CAPIBARIBE </t>
  </si>
  <si>
    <t>01,09,10,11,24,25 e 31/07/2024</t>
  </si>
  <si>
    <t>BONITO/ PANELAS/ SANTA CRUZ DO CAPIBARIBE/ BONITO/ GRAVATÁ/ BONITO/ GLÓRIA DE GOITÁ/ GARAVTÁ/ GRAVATÁ</t>
  </si>
  <si>
    <t>08,09,10,12,15,16,22,23 e 24/07/2024</t>
  </si>
  <si>
    <t>04 e 31/07/2024</t>
  </si>
  <si>
    <t>BELO JARDIM/ SANTA CRUZ DO CAPIBARIBE</t>
  </si>
  <si>
    <t>09 e 10/07/2024</t>
  </si>
  <si>
    <t>04,18 e 31/07/2024</t>
  </si>
  <si>
    <t>10,17,24 e 31/07/2024</t>
  </si>
  <si>
    <t>BELO JARDIM/  BELO JARDIM/ BELO JARDIM/ BELO JARDIM/ BELO JARDIM</t>
  </si>
  <si>
    <t>05,08,12,19 e 26/07/2024</t>
  </si>
  <si>
    <t>O. S. n° 2024.000004222024-59/ O.S. n° 2024.000004222023-78/ O.S. n° 2024.000004222002-24/ O.S. n° 2024.000004222016-49</t>
  </si>
  <si>
    <t xml:space="preserve">SÃO JOSÉ DO EGITO/ SÃO BENTO DO UMA/ GARANHUNS/ LAJEDO                                                                                                                              </t>
  </si>
  <si>
    <t>23 e 25/07/2024</t>
  </si>
  <si>
    <t>REUNIÃO PERÍCIA/ REUNIÃO ASSISTÊNCIA TÉCNICA PGE/ DILIGÊNCIAS FISCAIS</t>
  </si>
  <si>
    <t>08,15,22 e 29/07/2024</t>
  </si>
  <si>
    <t>DIÁRIAS REFERENTES AO MÊS DE AGOSTO/ 2024</t>
  </si>
  <si>
    <t xml:space="preserve"> DIÁRIAS EXECUTADAS SEM A NECESSIDADE DE EMISSÃO DE PASSAGENS</t>
  </si>
  <si>
    <t>MAURO CESAR TENORIO DE LIRA</t>
  </si>
  <si>
    <t>TERMINAL MULTI MODAL</t>
  </si>
  <si>
    <t>FRACISCO SAMPAIO NOVAES</t>
  </si>
  <si>
    <t>FLAVIO ROBERTO DA SILVA</t>
  </si>
  <si>
    <t>JENNER DE MELO B DE ALBUQUERQUE</t>
  </si>
  <si>
    <t>DIÁRIAS REFERENTES AO MÊS DE SETEMBRO/ 2024</t>
  </si>
  <si>
    <t>MARCILIO CHAVES DE MIRANDA</t>
  </si>
  <si>
    <t>FRANCISCO JOSÉ ROSENDO DE MELO</t>
  </si>
  <si>
    <t>ICD</t>
  </si>
  <si>
    <t>DIÁRIAS REFERENTES AO MÊS DE OUTUBRO/ 2024</t>
  </si>
  <si>
    <t>WILTON CARLOS DE ALBUQUERQUE MENDES</t>
  </si>
  <si>
    <t>TERMINAL MULTIMODAL</t>
  </si>
  <si>
    <t>VICTOR EMANUEL VALADARES PINHEIRO</t>
  </si>
  <si>
    <t>DIÁRIAS REFERENTES AO MÊS DE NOVEMBRO/ 2024</t>
  </si>
  <si>
    <t>DIÁRIAS REFERENTES AO MÊS DE DEZEMBRO/ 2024</t>
  </si>
  <si>
    <t>DIÁRIAS REFERENTES AO RETROATIVO DO MÊS DE JUNHO/ 2024</t>
  </si>
  <si>
    <t>SIMÃO BASTOS NETO</t>
  </si>
  <si>
    <t>DIÁRIAS REFERENTES AO RETROATIVO DO MÊS DE JULHO/ 2024</t>
  </si>
  <si>
    <t>KLEBIO CANDEIA SOARES</t>
  </si>
  <si>
    <t>DIÁRIAS REFERENTES AO RETROATIVO MÊS DE AGOSTO/ 2024</t>
  </si>
  <si>
    <t>DIÁRIAS REFERENTES AO RETROATIVO MÊS DE SETEMBRO/ 2024</t>
  </si>
  <si>
    <t>DIÁRIAS REFERENTES AO RETORATIVO MÊS DE OUTUBRO/ 2024</t>
  </si>
  <si>
    <t>DIÁRIAS REFERENTES AO RETROATIVO MÊS DE NOVEMBRO/ 2024</t>
  </si>
  <si>
    <t>ATUALIZADO EM 24/07/2024</t>
  </si>
  <si>
    <t>ATUALIZADO EM 24/08/2024</t>
  </si>
  <si>
    <t>ATUALIZADO EM 24/09/2024</t>
  </si>
  <si>
    <t>ATUALIZADO EM 24/10/2024</t>
  </si>
  <si>
    <t>ATUALIZADO EM 24/11/2024</t>
  </si>
  <si>
    <t>ATUALIZADO EM 24/12/2024</t>
  </si>
  <si>
    <t>ATUALIZADO EM 24/01/2025</t>
  </si>
  <si>
    <t>ANDRÉ RIBAS VIANNA</t>
  </si>
  <si>
    <t>370.953-1</t>
  </si>
  <si>
    <t>PAGAMENTO DE DIÁRIAS RETROATIVAS PARA GOATE, DEVIDO AO AUMENTO NA REMUNERAÇÃO DOS PROCURADORES DO ESTADO DE PERNAMBUCO, PUBLICADA NO DIÁRIO OFICIAL DIA 27.09.2024, SEGUINDO NOVA TABELA VIGENTE A PARTIR DE 01.06.2024.</t>
  </si>
  <si>
    <t>COMPLEMENTO GOVPE - CI 49 (59939462)</t>
  </si>
  <si>
    <t>COMPLEMENTO GOVPE - CI 49 (59939462)   (UMA DIÁRIA INTEGRAL PARA DENTRO DO ESTADO (R$ 31,66 ) E DUAS PARA FORA DO ESTADO (R$ 47,49))</t>
  </si>
  <si>
    <t>CRISTIANO KOLLER</t>
  </si>
  <si>
    <t>370.948-5</t>
  </si>
  <si>
    <t>DOMICIO MARTINIANO DO CARMO JUNIOR</t>
  </si>
  <si>
    <t>EDUARDO MENDES COSTA</t>
  </si>
  <si>
    <t>169.974-1</t>
  </si>
  <si>
    <t>FERNANDO DE CASTILHO CALSAVARA</t>
  </si>
  <si>
    <t>186.662-1</t>
  </si>
  <si>
    <t>GLENILTON BONIFÁCIO DOS SANTOS SILVA</t>
  </si>
  <si>
    <t>JANAINA CARDOSO ACIOLI</t>
  </si>
  <si>
    <t>171.073-7</t>
  </si>
  <si>
    <t>MAURO EMÍLIO DE BARROS BELLEI</t>
  </si>
  <si>
    <t>COMPLEMENTO GOVPE - CI 49 (59939462)   (UMA DIÁRIA INTEGRAL PARA DENTRO DO ESTADO (R$ 31,66 ) E UMA PARA FORA DO ESTADO (R$ 47,49))</t>
  </si>
  <si>
    <t>RAPHAELLA FERNANDA DE MELO ALMEIDA SALGADO</t>
  </si>
  <si>
    <t>370.960-4</t>
  </si>
  <si>
    <t>REINALDO MIRANDA DA SILVA</t>
  </si>
  <si>
    <t>187.918-7</t>
  </si>
  <si>
    <t>COMPLEMENTO GOVPE - CI 49 (59939462) ( UMA DIÁRIA INTEGRAL PARA DENTRO DO ESTADO (R$ 31,66 ) E UMA PARA FORA DO ESTADO (R$ 47,49))</t>
  </si>
  <si>
    <t>SAULO SANTOS DE FREITAS</t>
  </si>
  <si>
    <t>171.098-2</t>
  </si>
  <si>
    <t>976.241-8</t>
  </si>
  <si>
    <t>Secretário - SEFAZ</t>
  </si>
  <si>
    <t>PARTICIPAR COMO DEBATEDOR NA MESA-REDONDA SOBRE A REFORMA TRIBUTÁRIA, A SER REALIZADA DURANTE O SEMINÁRIO "REFORMA TRIBUTÁRIA: AVANÇOS PARA O BRASIL E O CEARÁ"</t>
  </si>
  <si>
    <t>CE</t>
  </si>
  <si>
    <t xml:space="preserve">FORTALEZA </t>
  </si>
  <si>
    <t>REALIZAÇÃO DE CORREIÇÃO ORDINÁRIA NAS AGÊNCIAS DA RECEITA ESTADUAL DE SALGUEIRO E DE PETROLÂNDIA.</t>
  </si>
  <si>
    <t>REALIZAÇÃO DE CORREIÇÃO ORDINÁRIA NAS AGÊNCIAS DA RECEITA ESTADUAL DE SALGUEIRO E DE PETROLÂNDIA</t>
  </si>
  <si>
    <t xml:space="preserve"> 186.643-5</t>
  </si>
  <si>
    <t>2° ENCONTRO DOS RPPS’S ESTADUAIS, A SER REALIZADO EM CUIABÁ/MT, NA SEDE DO GOVERNO DO ESTADO DE MATO GROSSO, PALÁCIO PAIAGUÁS, ESPAÇO GARCIA NETO.</t>
  </si>
  <si>
    <t>MT</t>
  </si>
  <si>
    <t xml:space="preserve">CUIABÁ </t>
  </si>
  <si>
    <t>PARTICIPAÇÃO NO SEMINÁRIO DE BOAS-VINDAS - MÁSTER UNIVERSITARIO OFICIAL EN HACIENDA PÚBLICA Y ADMINISTRACIÓN FINANCIERA Y TRIBUTARIA EDIÇÃO 2024/255, CONFORME MEMORANDO COMSEFAZ N° 489/2024.</t>
  </si>
  <si>
    <t>RJ</t>
  </si>
  <si>
    <t>RIO DE JANEIRO</t>
  </si>
  <si>
    <t>PARTICIPAÇÃO NA 341ª REUNIÃO COTEPE</t>
  </si>
  <si>
    <t>Não</t>
  </si>
  <si>
    <t>SUPERVISÃO E ACOMPANHAMENTO DE PROJETOS E SERVIÇOS DE INFRAESTRUTURA ELÉTRICA E/OU LÓGICA NAS UNIDADES FAZENDÁRIAS.</t>
  </si>
  <si>
    <t xml:space="preserve">XEXEU  </t>
  </si>
  <si>
    <t xml:space="preserve">SERRA TALHADA / PETROLINA </t>
  </si>
  <si>
    <t xml:space="preserve">SÃO CAETANO </t>
  </si>
  <si>
    <t>376.837-6</t>
  </si>
  <si>
    <t>FISCALIZAÇÃO DE OBRAS - RECUPERAÇÃO DA PAVIMENTAÇÃO DO POSTO FISCAL DE SÃO CAETANO;
FISCALIZAÇÃO DE OBRAS - RECUPERAÇÃO DO PRÉDIO DA ARE DE GARANHUNS</t>
  </si>
  <si>
    <t>SÃO CAETANO / GARANHUNS</t>
  </si>
  <si>
    <t>FISCALIZAÇÃO DE OBRAS - RECUPERAÇÃO DO PRÉDIO DA ARE DE GARANHUNS</t>
  </si>
  <si>
    <t xml:space="preserve"> GARANHUNS</t>
  </si>
  <si>
    <t>LUCAS DE ARRUDA SALVIANO</t>
  </si>
  <si>
    <t>446.072-3</t>
  </si>
  <si>
    <t>REMOÇÃO DAS MERCADORIAS EM CARUARU</t>
  </si>
  <si>
    <t>JUDAH LEVI SANTOS DE ABREU</t>
  </si>
  <si>
    <t>446.065-0</t>
  </si>
  <si>
    <t>CONHECER AS AGÊNCIAS DE VITÓRIA DE STO. ANTÃO, CARUARU, SANTA CRUZ DO CAPIBARIBE, SURUBIM E CARPINA. COMO PARTE DAS ATRIBUIÇÕES DA UNIDADE DE GESTÃO DE IMÓVEIS, É PRIMORDIAL CONHECER OS IMÓVEIS DA SEFAZ E OS CHEFES DE CADA PRÉDIO.</t>
  </si>
  <si>
    <t>CARPINA / VITÓRIA DE SANTO ANTÃO E SURUBIM</t>
  </si>
  <si>
    <t>LUCIANA MARIA MATTOS MACHADO DE CARVALHO MORAES</t>
  </si>
  <si>
    <t>399.477-5</t>
  </si>
  <si>
    <t>REUNIÃO PARA DEFINIÇÃO DE ALTERAÇÃO DE LAYOUT II RF, CARUARU-PE.</t>
  </si>
  <si>
    <t>RENÉ CÂMARA ALHEIROS</t>
  </si>
  <si>
    <t>434.890-7</t>
  </si>
  <si>
    <t>THIAGO MENDONÇA BATISTA SABIÁ</t>
  </si>
  <si>
    <t>446.082-0</t>
  </si>
  <si>
    <t>SABRINA DOS PRAZERES LEOCÁDIO</t>
  </si>
  <si>
    <t>446.078-2</t>
  </si>
  <si>
    <t>ANDRÉ ADELINO DA SILVA</t>
  </si>
  <si>
    <t>446.042-1</t>
  </si>
  <si>
    <t>LEVANTAMENTO DE APARELHOS DE AR CONDICIONADO</t>
  </si>
  <si>
    <t>REUNIÃO REFERENTE AOS ASSUNTOS TÉCNICOS LIGADOS AOS DOCUMENTOS FISCAIS ELETRÔNICOS (GRUPO TÉCNICO) - ENCAT.</t>
  </si>
  <si>
    <t>SC</t>
  </si>
  <si>
    <t>FLORIANÓPOLIS</t>
  </si>
  <si>
    <t xml:space="preserve">JANAINA CARDOSO ACIOLI </t>
  </si>
  <si>
    <t>PARTICIPAÇÃO DA 38° EDIÇÃO DA RODADA DE NEGÓCIOS DA MODA EM PERNAMBUCO RNMP - PRIMAVERA/VERÃO.</t>
  </si>
  <si>
    <t>REUNIÃO ORDINÁRIA GT54 (COMÉRCIO EXTERIOR) DO CONFAZ</t>
  </si>
  <si>
    <t>CAIO CÉSAR LIMA LACERDA FERREIRA</t>
  </si>
  <si>
    <t>446.087-1</t>
  </si>
  <si>
    <t xml:space="preserve">REPRESENTAR PERNAMBUCO NA REUNIÃO DO GT 06 DA COTEPE </t>
  </si>
  <si>
    <t>PARTICIPAÇÃO DA REUNIÃO PARA REANÁLISE DA SISTEMÁTICA DE FISCALIZAÇÃO E ARRECADAÇÃO DA SUBSTITUIÇÃO TRIBUTÁRIA NAS OPERAÇÕES DE ICMS COM FARINHA DE TRIGO, MISTURA DE FARINHA DE TRIGO E DERIVADOS</t>
  </si>
  <si>
    <t>AL</t>
  </si>
  <si>
    <t>MACEIÓ</t>
  </si>
  <si>
    <t>ENCONTRO NO CONSELHO REGIONAL DE CONTABILIDADE DE GARANHUNS</t>
  </si>
  <si>
    <t xml:space="preserve">GARANHUNS  </t>
  </si>
  <si>
    <t>VISITA À DIRETORIA DA II REGIÃO FISCAL (SEDE CARUARU), E VISITA TÉCNICA AO CRC E AO CDL COM O SECRETÁRIO DA FAZENDA NA CIDADE DE GARANHUNS/PE</t>
  </si>
  <si>
    <t>CARUARU / GARANHUNS</t>
  </si>
  <si>
    <t>PROJETO DE INTEGRAÇÃO DA FISCALIZAÇÃO DE TRÂNSITO DO NE - SEFAZ/AL (MACEIÓ)</t>
  </si>
  <si>
    <t>PARTICIPAÇÃO NA REUNIÃO DO GT26 - BENEFÍCIOS FISCAIS.</t>
  </si>
  <si>
    <t>PARTICIPAÇÃO NO ENCONTRO NACIONAL DE INTELIGÊNCIA FISCAL-ENIF</t>
  </si>
  <si>
    <t>ENCONTRO NO CONSELHO REGIONAL DE CONTABILIDADE DE GARANHUNS E ENTREVISTAS ÀS RÁDIOS MARANO E SETE COLINAS.</t>
  </si>
  <si>
    <t>PARTICIPAR DA 76° ENCONTRO NACIONAL DE COORDENADORES E ADMINISTRADORES TRIBUTÁRIOS ESTADUAIS - ENCAT</t>
  </si>
  <si>
    <t xml:space="preserve">RIO DE JANEIRO </t>
  </si>
  <si>
    <t>PARTICIPAR DE AUDIÊNCIA PÚBLICA NO SENADO FEDERAL SOBRE REFORMA TRIBUTÁRIA.</t>
  </si>
  <si>
    <t>NATHÁLIA LUIZA FARIAS DA SILVA</t>
  </si>
  <si>
    <t>459.388-0</t>
  </si>
  <si>
    <t xml:space="preserve">Não  </t>
  </si>
  <si>
    <t>PARTICIPAR DA 88ª REUNIÃO DO GRUPO DE DESENVOLVIMENTO FAZENDÁRIO - GDFAZ</t>
  </si>
  <si>
    <t>REUNIÃO REFENTE AOS ASSUNTOS TÉCNICOS LIGADOS AOS DOCUMENTOS FISCAIS ELETRÔNICOS (GRUPO TÉCNICO) - ENCAT</t>
  </si>
  <si>
    <t>PARTICIPAR DA REALIZAÇÃO DA 81ª REUNIÃO ORDINÁRIA DO GRUPO DE GESTORES DAS FINANÇAS ESTADUAIS - GEFIN, BEM COMO DAS REUNIÕES DOS GRUPOS DE TRABALHO DO GEFIN</t>
  </si>
  <si>
    <t>REALIZAR AVALIAÇÃO DE CAMPO DA ETAPA ESTADUAL DO PRÊMIO NACIONAL DE EDUCAÇÃO FISCAL, TENDO COMO OBJETO O PROJETO INSCRITO PELA ESCOLA DE REFERÊNCIA EM ENSINO FUNDAMENTAL PROFESSOR DONINO.</t>
  </si>
  <si>
    <t xml:space="preserve">BELO JARDIM </t>
  </si>
  <si>
    <t>CAMILA CRISTINA CAVALCANTI DE MELO</t>
  </si>
  <si>
    <t>449.564-0</t>
  </si>
  <si>
    <t>PARTICIPAÇÃO NA 197ª REUNIÃO COTEPE</t>
  </si>
  <si>
    <t>ANA PAULA NUNES VIANA</t>
  </si>
  <si>
    <t>170.625-0</t>
  </si>
  <si>
    <t>ACOMPANHAR O SECRETÁRIO DA FAZENDA EM VISITA A CIDADE DE GARANHUNS E ENTREVISTA AS RÁDIOS LOCAIS.</t>
  </si>
  <si>
    <t>ACOMPANHAMENTO DA OBRA DE RECUPERAÇÃO DO PAVIMENTO NO ACESSO AO POSTO FISCAL DE SÃO CAETANO 17/11/2023</t>
  </si>
  <si>
    <t xml:space="preserve">SÃO CAETANO  </t>
  </si>
  <si>
    <t>ACOMPANHAMENTO DA OBRA DE RECUPERAÇÃO DO PAVIMENTO NO ACESSO AO POSTO FISCAL DE SÃO CAETANO 07/11/2023</t>
  </si>
  <si>
    <t>ACOMPANHAMENTO DA OBRA DE RECUPERAÇÃO DO PAVIMENTO NO ACESSO AO POSTO FISCAL DE SÃO CAETANO 10/11/2023</t>
  </si>
  <si>
    <t>MARVIN GABRIEL ANTONINO VERÍSSIMO</t>
  </si>
  <si>
    <t>446.756-6</t>
  </si>
  <si>
    <t>PARA VERIFICAÇÃO DE PROBLEMAS ESTRUTURAIS NO PRÉDIO E ACOMPANHAMENTO DE MANUTENÇÃO DE AR CONDICIONADO</t>
  </si>
  <si>
    <t xml:space="preserve">XEXÉU </t>
  </si>
  <si>
    <t>FISCALIZAÇÃO DE OBRA AO POSTO FISCAL DE XEXÉU</t>
  </si>
  <si>
    <t>ANTONIO JOSÉ VICENTE DE LIMA</t>
  </si>
  <si>
    <t>363.182-6</t>
  </si>
  <si>
    <t>CONDUZIR ENGENHEIROS À CIDADE DE XEXÉU</t>
  </si>
  <si>
    <t>PROGRAMAÇÃO PARA O INÍCIO DA OBRA DE RECUPERAÇÃO DO PAVIMENTO NO ACESSO AO POSTO FISCAL DE SÃO CAETANO</t>
  </si>
  <si>
    <t>VISITA AO POSTO FISCAL DE GOIANA</t>
  </si>
  <si>
    <t>MARCIA MARIA BRAINER SOARES</t>
  </si>
  <si>
    <t>385.329-2</t>
  </si>
  <si>
    <t>VISITA TÉCNICA AO POSTO DE XEXÉU</t>
  </si>
  <si>
    <t>WALMIR GOMES DOS SANTOS</t>
  </si>
  <si>
    <t>112.487-0</t>
  </si>
  <si>
    <t>CONDUZIR TÉCNICOS À CIDADE DE GOIANA</t>
  </si>
  <si>
    <t>REMOÇÃO DAS MERCADORIAS APREENDIDAS NA UAVS XEXÉU</t>
  </si>
  <si>
    <t>FISCALIZAÇÃO DE OBRAS - RECUPERAÇÃO DA PAVIMENTAÇÃO DO POSTO FISCAL DE SÃO CAETANO E RECUPERAÇÃO DO PRÉDIO DA ARE GARANHUNS</t>
  </si>
  <si>
    <t xml:space="preserve">SÃO CAETANO    GARANHUNS  </t>
  </si>
  <si>
    <t>PARTICIPAR DO ENCONTRO NACIONAL DE CORREGEDORIAS, PROMOVIDO PELA CONTROLADORIA GERAL DA UNIÃO - CGU</t>
  </si>
  <si>
    <t xml:space="preserve">BRASÍLIA </t>
  </si>
  <si>
    <t>PARTICIPAR DE REUNIÃO ORDINÁRIA GT54  (COMÉRCIO EXTERIOR) DO CONFAZ</t>
  </si>
  <si>
    <t xml:space="preserve">NILO OTAVIANO DA SILVA FILHO </t>
  </si>
  <si>
    <t>134.938-4</t>
  </si>
  <si>
    <t xml:space="preserve">PARTICIPAR NA REUNIÃO DO GT26 - BENEFÍCIOS FISCAIS. </t>
  </si>
  <si>
    <t>ESTORNADO - VIAGEM CANCELADA</t>
  </si>
  <si>
    <t>REPRESENTAR PERNAMBUCO NA REUNIÃO DO GT 06 DA COTEPE, QUE DISCUTE SOBRE DOCUMENTOS FISCAIS E DOCUMENTOS DE INFORMAÇÃO ECONÔMICO-FISCAIS (AJUSTE SINIEF)</t>
  </si>
  <si>
    <t>PARTICIPAÇÃO EM UM EVENTO DO SINDICOMBUSTÍVEIS/PE</t>
  </si>
  <si>
    <t>PARTICIPAÇÃO NA REUNIÃO DO GT-18 (CORREGEDORES) E ENCONTRO NACIONAL DE CORREGEDORES DAS SECRETARIAS DE FAZENDA DOS ESTADOS E DO DISTRITO FEDERAL, QUE SERÁ REALIZADO EM FORTALEZA - CE.</t>
  </si>
  <si>
    <t>108.446-1</t>
  </si>
  <si>
    <t>PARTICIPAR DA REUNIÃO REFENTE AO 4° CICLO DE REUNIÃO DO REFERIDO GT 60 (DIMP).</t>
  </si>
  <si>
    <t>CYNTHIA DE OLIVEIRA ROCHA MAYRINCK</t>
  </si>
  <si>
    <t>262.200-9</t>
  </si>
  <si>
    <t>PARTICIPAR NA REUNIÃO SOBRE O "PROJETO DE INTEGRAÇÃO DA FISCALIZAÇÃO DE MERCADORIAS EM TRÂNSITO DO NORDESTE"</t>
  </si>
  <si>
    <t>PB</t>
  </si>
  <si>
    <t xml:space="preserve">JOÃO PESSOA  </t>
  </si>
  <si>
    <t xml:space="preserve">THALES SIQUEIRA DE OLIVEIRA </t>
  </si>
  <si>
    <t>363.235-0</t>
  </si>
  <si>
    <t>PARTICIPAÇÃO NA REUNIÃO SOBRE O "PROJETO DE INTEGRAÇÃO DA FISCALIZAÇÃO DE MERCADORIAS EM TRÂNSITO DO NORDESTE"</t>
  </si>
  <si>
    <t>VISITA TÉCNICA AO ESTADO DE JOÃO PESSOA</t>
  </si>
  <si>
    <t>PARTICIPAÇÃO NA REUNIÃO DOS REPRESENTANTES DA COTEPE, 46ª REUNIÃO DO COMSEFAZ E 194ª REUNIÃO DO CONFAZ.</t>
  </si>
  <si>
    <t>VISITA À FÁBRICA DE BATERIAS MOURA, REPRESENTANDO O COORDENADOR DA CAT.</t>
  </si>
  <si>
    <t xml:space="preserve">BELO JARDIM  </t>
  </si>
  <si>
    <t>VISITA À FÁBRICA DE BATERIAS MOURA</t>
  </si>
  <si>
    <t>ANÁLISE DO GERADOR DE 75KVA PARA SUBSTITUIÇÃO DO ATUAL GERADOR DE 55KVA QUE ATUALMENTE ESTA INSTALADA NO POSTO.</t>
  </si>
  <si>
    <t>SILVIO CÉLIO DOS SANTOS</t>
  </si>
  <si>
    <t>137.083-9</t>
  </si>
  <si>
    <t>ENTREGA DE ÀGUA MINERAL E MATERIAL DE EXPEDIENTE</t>
  </si>
  <si>
    <t xml:space="preserve">VITÓRIA DE SANTO ANTÃO / CARPINA </t>
  </si>
  <si>
    <t>ACOMPANHAR O SECRETÁRIO DA FAZENDA E O COORDENADOR DO TESOURO ESTADUAL NA PREMIAÇÃO DO TESOURO NACIONAL EM BRASÍLIA/DF.</t>
  </si>
  <si>
    <t>PARTICIPAÇÃO NA REUNIÃO DOS REPRESENTANTES DA COTEPE, 47ª REUNIÃO DO COMSEFAZ E 195ª REUNIÃO DO CONFAZ.</t>
  </si>
  <si>
    <t xml:space="preserve">FOZ DO IGUAÇU </t>
  </si>
  <si>
    <t>REALIZAR VISITA TÉCNICA À DIRETORIA GERAL DA II RF, ARE'S ARCOVERDE E BELO JARDIM/PE</t>
  </si>
  <si>
    <t xml:space="preserve">CARUARU, ARCOVERDE E BELO JARDIM  </t>
  </si>
  <si>
    <t>364.953-9</t>
  </si>
  <si>
    <t>PARTICIPAR DA 39ª REUNIÃO EXTRAORDINÁRIA DO COMSEFAZ E DA 4ª RETOMADA DA 402ª REUNIÃO EXTRAORDINÁRIA DO CONFAZ</t>
  </si>
  <si>
    <t>RENILDO FERREIRA DA SILVA</t>
  </si>
  <si>
    <t>370.940-0</t>
  </si>
  <si>
    <t xml:space="preserve">PARA PARTICIPAR DA 82ª REUNIÃO ORDINÁRIA DO GEFIN E DO XI ENCONTRO DO FORO IBEROAMERICANO DE COORDENAÇÃO ORÇAMENTÁRIA E FISCAL INTERGOVERNAMENTAL </t>
  </si>
  <si>
    <t>ES</t>
  </si>
  <si>
    <t xml:space="preserve">VITÓRIA </t>
  </si>
  <si>
    <t>(COMPLEMENTO DE PAGAMENTO)</t>
  </si>
  <si>
    <t>PARTICIPAR DA 80ª REUNIÃO ORDINÁRIA DO CONSELHO NACIONAL DOS DIRIGENTES DE REGIMES PRÓPRIOS DE PREVIDÊNCIA SOCIAL – CONAPREV.</t>
  </si>
  <si>
    <t xml:space="preserve">SC </t>
  </si>
  <si>
    <t xml:space="preserve">SANTA CATARINA </t>
  </si>
  <si>
    <t>PARTICIPAÇÃO NA 198º REUNIÃO COTEPE</t>
  </si>
  <si>
    <t>PARA PARTICIPAR DA 82ª REUNIÃO ORDINÁRIA DO GEFIN E DO XI ENCONTRO DO FORO IBEROAMERICANO DE COORDENAÇÃO ORÇAMENTÁRIA E FISCAL INTERGOVERNAMENTAL</t>
  </si>
  <si>
    <t>CARUARU E ARCOVERDE</t>
  </si>
  <si>
    <t>PROJETO DE INTEGRAÇÃO DA FISCALIZAÇÃO DE MERCADORIAS EM TRÂNSITO DO NORDESTE (EVENTO SEFAZ PARAÍBA).</t>
  </si>
  <si>
    <t>ANA PAULA SILVA DOS SANTOS</t>
  </si>
  <si>
    <t>309.598-3</t>
  </si>
  <si>
    <t>PARTICIPAR DE EVENTO "AGILE TRENDS GOV 2024"</t>
  </si>
  <si>
    <t xml:space="preserve"> DF</t>
  </si>
  <si>
    <t>PARTICIPAR DA REUNIÃO ORDINÁRIA CONFAZ - GT54 (COMÉRCIO EXTERIOR)</t>
  </si>
  <si>
    <t>FABIO HENRIQUE S  DE OLIVEIRA</t>
  </si>
  <si>
    <t>PARTICIPAR DA 61ª REUNIÃO ORDINÁRIA DA COMISSÃO DE GESTÃO FAZENDÁRIA – COGEF</t>
  </si>
  <si>
    <t>DANYLLO ALMEIDA BEZERRA</t>
  </si>
  <si>
    <t>PARTICIPAÇÃO NO 14º CONGRESSO INTERNACIONAL DE CONTABILIDADE, CUSTOS E QUALIDADE DO GASTO NO SETOR PÚBLICO.</t>
  </si>
  <si>
    <t xml:space="preserve">AL </t>
  </si>
  <si>
    <t>187.924-3</t>
  </si>
  <si>
    <t>VITOR CARVALHO PINHEIRO COSTA</t>
  </si>
  <si>
    <t>363.792-1</t>
  </si>
  <si>
    <t>PARTICIPAR DO SEMINÁRIO DE PROGRAMAÇÃO FINANCEIRA E TESOURARIA - TESOURO NACIONAL</t>
  </si>
  <si>
    <t>PARTICIPAÇÃO NO WORKSHOP PROFISCO II: AVANÇOS, RESULTADOS E LIÇÕES APRENDIDAS.</t>
  </si>
  <si>
    <t>NATHALIA LUIZA FARIAS DA SILVA</t>
  </si>
  <si>
    <t xml:space="preserve"> 459.388-0</t>
  </si>
  <si>
    <t>PARTICIPAÇÃO NA CERIMÔNIA DE RESULTADO DO 29º PRÊMIO TESOURO NACIONAL</t>
  </si>
  <si>
    <t>PARTICIPAR DA 62ª REUNIÃO ORDINÁRIA DA COMISSÃO DE GESTÃO FAZENDÁRIA – COGEF.</t>
  </si>
  <si>
    <t>PI</t>
  </si>
  <si>
    <t xml:space="preserve">TERESINA  </t>
  </si>
  <si>
    <t>PARTICIPAR DA 62º REUNIÃO ORDINÁRIA DA COMISSÃO DE GESTÃO FAZENDÁRIOS DA COGEF</t>
  </si>
  <si>
    <t>CONFERÊNCIA DE TECNOLOGIA DA ORGANIZAÇÃO MUNDIAL DAS ADUANAS 2024</t>
  </si>
  <si>
    <t>MARIVETE SARAIVA CORREIA</t>
  </si>
  <si>
    <t>PARTICIPAR DA 60ª REUNIÃO ORDINÁRIA DA COMISSÃO DE GESTÃO FAZENDÁRIA – COGEF</t>
  </si>
  <si>
    <t>464.075-6</t>
  </si>
  <si>
    <t>PARA PARTICIPAR DA XXIX SEMANA CONTÁBIL E FISCAL PARA ESTADOS E MUNICÍPIOS - SECOFEM</t>
  </si>
  <si>
    <t>SURUBIM</t>
  </si>
  <si>
    <t>VALDOMIRO DE ANDRADE CANDÉAS</t>
  </si>
  <si>
    <t>SERRA TALHADA / PETROLINA / ARCOVERDE</t>
  </si>
  <si>
    <t>ESCADA</t>
  </si>
  <si>
    <t>EVANDO DE SOUZA LEITE JUNIOR</t>
  </si>
  <si>
    <t>187.792-5</t>
  </si>
  <si>
    <t>AUGUSTO JOSÉ COELHO TEIXEIRA PINTO</t>
  </si>
  <si>
    <t>187.759-3</t>
  </si>
  <si>
    <t>187.792-6</t>
  </si>
  <si>
    <t>187.759-4</t>
  </si>
  <si>
    <t>ALAGOAS</t>
  </si>
  <si>
    <t>GARANHUNS / BOM CONSELHO / AGRESTINA / CARUARU</t>
  </si>
  <si>
    <t>RIO FORMOSO</t>
  </si>
  <si>
    <t>JOSÉ ROBERTO OLIVEIRA LEITE</t>
  </si>
  <si>
    <t>GUSTAVO FERREIRA DE ARAÚJO PEREIRA</t>
  </si>
  <si>
    <t>GARANHUNS / ÁGUAS BELAS / FREI MIGUELINO</t>
  </si>
  <si>
    <t>JOSÉ JÚLIO DE BARROS</t>
  </si>
  <si>
    <t>GRAVATÁ / CARUARU / SÃO CAETANO</t>
  </si>
  <si>
    <t>VALDOMIRO DE ANDRADE CANDEIAS</t>
  </si>
  <si>
    <t>171.173-4</t>
  </si>
  <si>
    <t>CHÃ DE DENTRO</t>
  </si>
  <si>
    <t>PEDRO CARLOS LEIMING DE A NASCIMENTO</t>
  </si>
  <si>
    <t>ARCOVERDE / BEZERROS</t>
  </si>
  <si>
    <t>18/09/2024                              25/09/2024</t>
  </si>
  <si>
    <t>19/09/2024                       26/09/2024</t>
  </si>
  <si>
    <t>BARREIROS / CARUARU</t>
  </si>
  <si>
    <t>19/09/2024                              24/09/2024</t>
  </si>
  <si>
    <t>LIMOEIRO / CARUARU</t>
  </si>
  <si>
    <t>18/09/2024                              24/09/2024</t>
  </si>
  <si>
    <t>18/09/2024                       26/09/2024</t>
  </si>
  <si>
    <t>BARREIROS / LIMOEIRO / CARUARU</t>
  </si>
  <si>
    <t>18/09/2024                          19/09/2024                              24/09/2024</t>
  </si>
  <si>
    <t>18/09/2024                       19/09/2024                       26/09/2024</t>
  </si>
  <si>
    <t>VITÓRIA DE SANTO ANTONIO</t>
  </si>
  <si>
    <t>17/09/2024                              25/09/2024</t>
  </si>
  <si>
    <t>GRAVATÁ E GLÓRIA DE GOITÁ</t>
  </si>
  <si>
    <t>RILSON SIQUEIRA DE ASSUNÇÃO</t>
  </si>
  <si>
    <t>VITÓRIA E CARUARU</t>
  </si>
  <si>
    <t>DOMINGOS FERREIRA SOARES</t>
  </si>
  <si>
    <t>178.055-7</t>
  </si>
  <si>
    <t>LIMOEIRO E LAGOA DE ITAENGA</t>
  </si>
  <si>
    <t>CARPINA E IPOJUCA</t>
  </si>
  <si>
    <t>SANTA CRUZ E BREJO DA MADRE DE DEUS</t>
  </si>
  <si>
    <t>ADRIANO ANTONIO BARBOSA SOBRINHO</t>
  </si>
  <si>
    <t>SERRA TALHADA E SALGUEIRO</t>
  </si>
  <si>
    <t xml:space="preserve"> SERRA TALHADA, BETÂNIA E TRIUNFO</t>
  </si>
  <si>
    <t>SALGUEIRO, CEDRO E TERRA NOVA</t>
  </si>
  <si>
    <t>IPUBI</t>
  </si>
  <si>
    <t>SALGUEIRO / ARARIPINA / TRINDADE / CUSTÓDIA / ARCOVERDE</t>
  </si>
  <si>
    <t>ANDERSON DE ALENCAR FREIRE</t>
  </si>
  <si>
    <t>171.091-5</t>
  </si>
  <si>
    <t>ARARIPINA / TRINDADE / ARCOVERDE</t>
  </si>
  <si>
    <t>FERNANDO DE CASTILHOS CALSAVARA</t>
  </si>
  <si>
    <t>ADRIANO ANTONIO BARBOSA AGOSTINHO</t>
  </si>
  <si>
    <t>171.095-8</t>
  </si>
  <si>
    <t>MOTORISTA</t>
  </si>
  <si>
    <t>Acompanhar Diretor</t>
  </si>
  <si>
    <t>ELIZABETH DE SOUZA SANTOS</t>
  </si>
  <si>
    <t>363.206-7</t>
  </si>
  <si>
    <t>ANALISTA TI</t>
  </si>
  <si>
    <t>APOIO TÉCNICO GLAUD</t>
  </si>
  <si>
    <t>OURICURI / TRINDADE</t>
  </si>
  <si>
    <t>ITAMAR DE BARROS SOUTO</t>
  </si>
  <si>
    <t>464.532-4</t>
  </si>
  <si>
    <t>EVANDO DE SOU LEITE JUNIOR</t>
  </si>
  <si>
    <t>ADELINO GONÇALVES SOBRINHI</t>
  </si>
  <si>
    <t>SALGUEIRO / CARUARU</t>
  </si>
  <si>
    <t>TRINDADE</t>
  </si>
  <si>
    <t>ALBERTO ALVES DE FRANÇA SOBRINHO</t>
  </si>
  <si>
    <t>ANDRE JORGE CARNEIRO GOMES</t>
  </si>
  <si>
    <t>PARNAMIRIM</t>
  </si>
  <si>
    <t>CLÁUDIO ROBERTO VIERIA BARBOSA</t>
  </si>
  <si>
    <t>JOSE JÚLIO DE BARROS</t>
  </si>
  <si>
    <t>171.933-1</t>
  </si>
  <si>
    <t>BODOCÓ / IPUBI</t>
  </si>
  <si>
    <t>ARARIPINA / IPUBI</t>
  </si>
  <si>
    <t>OURICURI</t>
  </si>
  <si>
    <t>STA CRUZ DO CAPIBARIBE / GRAVATÁ</t>
  </si>
  <si>
    <t>SILVIO CARLOS DA SILVA NETO</t>
  </si>
  <si>
    <t>186.720-2</t>
  </si>
  <si>
    <t>LIMOEIRO</t>
  </si>
  <si>
    <t>BETÂNIA / ARCOVERDE</t>
  </si>
  <si>
    <t>BETÂNIA</t>
  </si>
  <si>
    <t xml:space="preserve">BETÂNIA </t>
  </si>
  <si>
    <t>ARARIPINA / IPUBI / OURICURI / TRINDADE / ARCOVERDE</t>
  </si>
  <si>
    <t>SALGUEIRO / ARARIPINA / TRINDADE / ARCOVERDE / CARUARU</t>
  </si>
  <si>
    <t>04/11/2024                            09/11/2024</t>
  </si>
  <si>
    <t>05/11/2024                       14/11/2024</t>
  </si>
  <si>
    <t>04/11/2024                          13/11/2024</t>
  </si>
  <si>
    <t>05/11/2024                       18/11/2024</t>
  </si>
  <si>
    <t>SALGUEIRO / ARARIPINA / TRINDADE / ARCOVERDE</t>
  </si>
  <si>
    <t>VITÓRIA / CARUARU / BEZERROS / BREJO DE MADRE DE DEUS</t>
  </si>
  <si>
    <t>VITÓRIA</t>
  </si>
  <si>
    <t>TABIRA / TUPARETAMA / SANTA CRUZ DA BAIXA VERDE</t>
  </si>
  <si>
    <t>AFOGADOS DA INGAZEIRA / TUPARETAMA</t>
  </si>
  <si>
    <t>SÃO JOSÉ DO EGITO / SERRA TALHADA</t>
  </si>
  <si>
    <t>SANTA CRUZ DA BAIXA VERDE / SERRA TALHADA / CAETÉS</t>
  </si>
  <si>
    <t>DAYSE MARIA DE ARÚJO PRESTRELO</t>
  </si>
  <si>
    <t>RECIFE/ RECIFE/ RECIFE/ RECIFE/ RECIFE/  RECIFE/  RECIFE</t>
  </si>
  <si>
    <r>
      <t> </t>
    </r>
    <r>
      <rPr>
        <sz val="11"/>
        <color rgb="FF000000"/>
        <rFont val="Arial"/>
        <family val="2"/>
      </rPr>
      <t>392.884-5</t>
    </r>
  </si>
  <si>
    <t>POMBOS/ POMBOS</t>
  </si>
  <si>
    <t xml:space="preserve">RECIFE/ RECIFE/ RECIFE/ RECIFE/ RECIFE/  RECIFE/  RECIFE/ RECIFE/ RECIFE/ RECIFE/ RECIFE/ RECIFE/ RECIFE/  RECIFE/   </t>
  </si>
  <si>
    <r>
      <t> </t>
    </r>
    <r>
      <rPr>
        <sz val="11"/>
        <color rgb="FF000000"/>
        <rFont val="Arial"/>
        <family val="2"/>
      </rPr>
      <t>363.222-9</t>
    </r>
  </si>
  <si>
    <r>
      <t>EVENTO </t>
    </r>
    <r>
      <rPr>
        <b/>
        <sz val="11"/>
        <color rgb="FF000000"/>
        <rFont val="Arial"/>
        <family val="2"/>
      </rPr>
      <t>"</t>
    </r>
    <r>
      <rPr>
        <sz val="11"/>
        <color rgb="FF000000"/>
        <rFont val="Arial"/>
        <family val="2"/>
      </rPr>
      <t>SIMPÓSIO BRASILEIRO DE QUALIDADE DE SOFTWARE (SBQS)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</si>
</sst>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164" formatCode="[$R$]#,##0.00"/>
    <numFmt numFmtId="165" formatCode="[$R$ -416]#,##0.00"/>
    <numFmt numFmtId="166" formatCode="0.0"/>
    <numFmt numFmtId="167" formatCode="#,##0.0"/>
    <numFmt numFmtId="168" formatCode="&quot;R$&quot;\ #,##0.00"/>
    <numFmt numFmtId="169" formatCode="d/m/yyyy"/>
    <numFmt numFmtId="170" formatCode="#,##0.00;\(#,##0.00\)"/>
  </numFmts>
  <fonts count="35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000000"/>
      <name val="Cambria"/>
    </font>
    <font>
      <sz val="10"/>
      <color rgb="FFEFEFEF"/>
      <name val="Arial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sz val="11"/>
      <color rgb="FF0061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1"/>
      <color rgb="FF222222"/>
      <name val="Arial"/>
      <family val="2"/>
    </font>
    <font>
      <b/>
      <sz val="11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name val="Arial"/>
      <family val="2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222222"/>
      <name val="Arial"/>
    </font>
    <font>
      <sz val="11"/>
      <color rgb="FF000000"/>
      <name val="Arial"/>
      <charset val="1"/>
    </font>
    <font>
      <sz val="11"/>
      <color rgb="FFFF0000"/>
      <name val="Arial"/>
      <family val="2"/>
    </font>
    <font>
      <sz val="11"/>
      <name val="Arial"/>
      <family val="2"/>
      <scheme val="minor"/>
    </font>
    <font>
      <sz val="11"/>
      <color rgb="FF000000"/>
      <name val="Arial"/>
      <scheme val="minor"/>
    </font>
    <font>
      <sz val="11"/>
      <color rgb="FF000000"/>
      <name val="Calibri"/>
      <family val="2"/>
      <charset val="1"/>
    </font>
  </fonts>
  <fills count="3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6EFCE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2" tint="-0.249977111117893"/>
        <bgColor rgb="FFB7B7B7"/>
      </patternFill>
    </fill>
    <fill>
      <patternFill patternType="solid">
        <fgColor theme="2" tint="-0.249977111117893"/>
        <bgColor rgb="FFCCCC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EBF1DE"/>
      </patternFill>
    </fill>
    <fill>
      <patternFill patternType="solid">
        <fgColor rgb="FFFFFFFF"/>
        <bgColor rgb="FFEBF1DE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1C458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rgb="FFB7B7B7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9" fillId="0" borderId="3"/>
    <xf numFmtId="0" fontId="20" fillId="0" borderId="3"/>
    <xf numFmtId="0" fontId="15" fillId="0" borderId="3"/>
    <xf numFmtId="0" fontId="18" fillId="6" borderId="3" applyNumberFormat="0" applyBorder="0" applyAlignment="0" applyProtection="0"/>
    <xf numFmtId="0" fontId="1" fillId="0" borderId="3"/>
    <xf numFmtId="0" fontId="30" fillId="0" borderId="3"/>
    <xf numFmtId="0" fontId="21" fillId="0" borderId="3"/>
    <xf numFmtId="0" fontId="34" fillId="0" borderId="3"/>
    <xf numFmtId="0" fontId="21" fillId="0" borderId="3"/>
    <xf numFmtId="0" fontId="33" fillId="0" borderId="3"/>
    <xf numFmtId="0" fontId="33" fillId="0" borderId="3"/>
    <xf numFmtId="0" fontId="33" fillId="0" borderId="3"/>
    <xf numFmtId="0" fontId="33" fillId="0" borderId="3"/>
    <xf numFmtId="0" fontId="33" fillId="0" borderId="3"/>
  </cellStyleXfs>
  <cellXfs count="683"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5" xfId="0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3" borderId="4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1" fillId="4" borderId="11" xfId="0" applyFont="1" applyFill="1" applyBorder="1" applyAlignment="1">
      <alignment horizontal="center" vertical="center" wrapText="1"/>
    </xf>
    <xf numFmtId="164" fontId="22" fillId="4" borderId="20" xfId="0" applyNumberFormat="1" applyFont="1" applyFill="1" applyBorder="1" applyAlignment="1">
      <alignment horizontal="center" vertical="center"/>
    </xf>
    <xf numFmtId="14" fontId="11" fillId="4" borderId="12" xfId="0" applyNumberFormat="1" applyFont="1" applyFill="1" applyBorder="1" applyAlignment="1">
      <alignment horizontal="center" vertical="center" wrapText="1"/>
    </xf>
    <xf numFmtId="14" fontId="11" fillId="4" borderId="15" xfId="0" applyNumberFormat="1" applyFont="1" applyFill="1" applyBorder="1" applyAlignment="1">
      <alignment horizontal="center" vertical="center" wrapText="1"/>
    </xf>
    <xf numFmtId="165" fontId="11" fillId="4" borderId="15" xfId="0" applyNumberFormat="1" applyFont="1" applyFill="1" applyBorder="1" applyAlignment="1">
      <alignment vertical="center" wrapText="1"/>
    </xf>
    <xf numFmtId="165" fontId="11" fillId="5" borderId="15" xfId="0" applyNumberFormat="1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14" fontId="11" fillId="4" borderId="16" xfId="0" applyNumberFormat="1" applyFont="1" applyFill="1" applyBorder="1" applyAlignment="1">
      <alignment horizontal="center" vertical="center" wrapText="1"/>
    </xf>
    <xf numFmtId="14" fontId="11" fillId="4" borderId="11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left"/>
    </xf>
    <xf numFmtId="0" fontId="15" fillId="4" borderId="10" xfId="0" applyFont="1" applyFill="1" applyBorder="1" applyAlignment="1">
      <alignment horizontal="center" vertical="center" wrapText="1"/>
    </xf>
    <xf numFmtId="14" fontId="11" fillId="4" borderId="10" xfId="0" applyNumberFormat="1" applyFont="1" applyFill="1" applyBorder="1" applyAlignment="1">
      <alignment horizontal="center" vertical="center" wrapText="1"/>
    </xf>
    <xf numFmtId="0" fontId="21" fillId="0" borderId="16" xfId="0" applyFont="1" applyBorder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1" fillId="4" borderId="1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5" fontId="11" fillId="4" borderId="15" xfId="0" applyNumberFormat="1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14" fontId="11" fillId="4" borderId="2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4" borderId="1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4" fontId="11" fillId="4" borderId="21" xfId="0" applyNumberFormat="1" applyFont="1" applyFill="1" applyBorder="1" applyAlignment="1">
      <alignment horizontal="center" vertical="center" wrapText="1"/>
    </xf>
    <xf numFmtId="165" fontId="11" fillId="4" borderId="21" xfId="0" applyNumberFormat="1" applyFont="1" applyFill="1" applyBorder="1" applyAlignment="1">
      <alignment vertical="center" wrapText="1"/>
    </xf>
    <xf numFmtId="14" fontId="11" fillId="4" borderId="16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center" vertical="center" wrapText="1"/>
    </xf>
    <xf numFmtId="165" fontId="11" fillId="4" borderId="6" xfId="0" applyNumberFormat="1" applyFont="1" applyFill="1" applyBorder="1" applyAlignment="1">
      <alignment horizontal="center" vertical="center" wrapText="1"/>
    </xf>
    <xf numFmtId="14" fontId="11" fillId="4" borderId="6" xfId="0" applyNumberFormat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14" fontId="16" fillId="0" borderId="25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14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166" fontId="16" fillId="0" borderId="16" xfId="0" applyNumberFormat="1" applyFont="1" applyBorder="1" applyAlignment="1">
      <alignment horizontal="center" vertical="center"/>
    </xf>
    <xf numFmtId="14" fontId="11" fillId="4" borderId="14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7" fontId="11" fillId="4" borderId="5" xfId="0" applyNumberFormat="1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165" fontId="11" fillId="7" borderId="15" xfId="0" applyNumberFormat="1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8" fontId="21" fillId="0" borderId="0" xfId="0" applyNumberFormat="1" applyFont="1" applyAlignment="1">
      <alignment horizontal="center" vertical="center" wrapText="1"/>
    </xf>
    <xf numFmtId="168" fontId="21" fillId="0" borderId="16" xfId="0" applyNumberFormat="1" applyFont="1" applyBorder="1" applyAlignment="1">
      <alignment horizontal="center" vertical="center" wrapText="1"/>
    </xf>
    <xf numFmtId="164" fontId="15" fillId="4" borderId="1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11" fillId="5" borderId="21" xfId="0" applyNumberFormat="1" applyFont="1" applyFill="1" applyBorder="1" applyAlignment="1">
      <alignment vertical="center" wrapText="1"/>
    </xf>
    <xf numFmtId="0" fontId="21" fillId="0" borderId="3" xfId="0" applyFont="1" applyBorder="1" applyAlignment="1">
      <alignment horizontal="left"/>
    </xf>
    <xf numFmtId="0" fontId="2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0" fillId="8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164" fontId="0" fillId="8" borderId="16" xfId="0" applyNumberFormat="1" applyFill="1" applyBorder="1" applyAlignment="1">
      <alignment horizontal="center" vertical="center" wrapText="1"/>
    </xf>
    <xf numFmtId="14" fontId="0" fillId="8" borderId="16" xfId="0" applyNumberFormat="1" applyFill="1" applyBorder="1" applyAlignment="1">
      <alignment horizontal="center" vertical="center" wrapText="1"/>
    </xf>
    <xf numFmtId="169" fontId="0" fillId="8" borderId="16" xfId="0" applyNumberFormat="1" applyFill="1" applyBorder="1" applyAlignment="1">
      <alignment horizontal="center" vertical="center" wrapText="1"/>
    </xf>
    <xf numFmtId="165" fontId="0" fillId="8" borderId="16" xfId="0" applyNumberFormat="1" applyFill="1" applyBorder="1" applyAlignment="1">
      <alignment vertical="center" wrapText="1"/>
    </xf>
    <xf numFmtId="165" fontId="0" fillId="9" borderId="16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wrapText="1"/>
    </xf>
    <xf numFmtId="165" fontId="0" fillId="8" borderId="16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8" borderId="16" xfId="0" applyFill="1" applyBorder="1" applyAlignment="1">
      <alignment horizontal="left" vertical="center" wrapText="1"/>
    </xf>
    <xf numFmtId="0" fontId="23" fillId="8" borderId="16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center" vertical="center" wrapText="1"/>
    </xf>
    <xf numFmtId="164" fontId="15" fillId="8" borderId="16" xfId="0" applyNumberFormat="1" applyFont="1" applyFill="1" applyBorder="1" applyAlignment="1">
      <alignment horizontal="center" vertical="center" wrapText="1"/>
    </xf>
    <xf numFmtId="14" fontId="15" fillId="8" borderId="16" xfId="0" applyNumberFormat="1" applyFont="1" applyFill="1" applyBorder="1" applyAlignment="1">
      <alignment horizontal="center" vertical="center" wrapText="1"/>
    </xf>
    <xf numFmtId="165" fontId="0" fillId="8" borderId="16" xfId="0" applyNumberFormat="1" applyFill="1" applyBorder="1" applyAlignment="1">
      <alignment horizontal="right" vertical="center" wrapText="1"/>
    </xf>
    <xf numFmtId="165" fontId="0" fillId="9" borderId="16" xfId="0" applyNumberFormat="1" applyFill="1" applyBorder="1" applyAlignment="1">
      <alignment horizontal="right" vertical="center" wrapText="1"/>
    </xf>
    <xf numFmtId="0" fontId="21" fillId="0" borderId="22" xfId="0" applyFont="1" applyBorder="1" applyAlignment="1">
      <alignment horizontal="center" vertical="center"/>
    </xf>
    <xf numFmtId="165" fontId="11" fillId="5" borderId="15" xfId="0" applyNumberFormat="1" applyFont="1" applyFill="1" applyBorder="1" applyAlignment="1">
      <alignment horizontal="right" vertical="center" wrapText="1"/>
    </xf>
    <xf numFmtId="165" fontId="11" fillId="5" borderId="21" xfId="0" applyNumberFormat="1" applyFont="1" applyFill="1" applyBorder="1" applyAlignment="1">
      <alignment horizontal="right" vertical="center" wrapText="1"/>
    </xf>
    <xf numFmtId="165" fontId="11" fillId="5" borderId="16" xfId="0" applyNumberFormat="1" applyFont="1" applyFill="1" applyBorder="1" applyAlignment="1">
      <alignment horizontal="right" vertical="center" wrapText="1"/>
    </xf>
    <xf numFmtId="165" fontId="11" fillId="5" borderId="6" xfId="0" applyNumberFormat="1" applyFont="1" applyFill="1" applyBorder="1" applyAlignment="1">
      <alignment horizontal="right" vertical="center" wrapText="1"/>
    </xf>
    <xf numFmtId="165" fontId="11" fillId="4" borderId="15" xfId="0" applyNumberFormat="1" applyFont="1" applyFill="1" applyBorder="1" applyAlignment="1">
      <alignment horizontal="right" vertical="center" wrapText="1"/>
    </xf>
    <xf numFmtId="165" fontId="11" fillId="4" borderId="21" xfId="0" applyNumberFormat="1" applyFont="1" applyFill="1" applyBorder="1" applyAlignment="1">
      <alignment horizontal="right" vertical="center" wrapText="1"/>
    </xf>
    <xf numFmtId="165" fontId="11" fillId="4" borderId="16" xfId="0" applyNumberFormat="1" applyFont="1" applyFill="1" applyBorder="1" applyAlignment="1">
      <alignment horizontal="right" vertical="center" wrapText="1"/>
    </xf>
    <xf numFmtId="165" fontId="11" fillId="4" borderId="6" xfId="0" applyNumberFormat="1" applyFont="1" applyFill="1" applyBorder="1" applyAlignment="1">
      <alignment horizontal="right" vertical="center" wrapText="1"/>
    </xf>
    <xf numFmtId="14" fontId="11" fillId="4" borderId="19" xfId="0" applyNumberFormat="1" applyFont="1" applyFill="1" applyBorder="1" applyAlignment="1">
      <alignment vertical="center" wrapText="1"/>
    </xf>
    <xf numFmtId="165" fontId="11" fillId="4" borderId="30" xfId="0" applyNumberFormat="1" applyFont="1" applyFill="1" applyBorder="1" applyAlignment="1">
      <alignment vertical="center" wrapText="1"/>
    </xf>
    <xf numFmtId="0" fontId="11" fillId="4" borderId="31" xfId="0" applyFont="1" applyFill="1" applyBorder="1" applyAlignment="1">
      <alignment horizontal="center" vertical="center" wrapText="1"/>
    </xf>
    <xf numFmtId="165" fontId="11" fillId="5" borderId="25" xfId="0" applyNumberFormat="1" applyFont="1" applyFill="1" applyBorder="1" applyAlignment="1">
      <alignment horizontal="right" vertical="center" wrapText="1"/>
    </xf>
    <xf numFmtId="164" fontId="16" fillId="0" borderId="25" xfId="0" applyNumberFormat="1" applyFont="1" applyBorder="1" applyAlignment="1">
      <alignment horizontal="right" vertical="center" wrapText="1"/>
    </xf>
    <xf numFmtId="164" fontId="16" fillId="0" borderId="16" xfId="0" applyNumberFormat="1" applyFont="1" applyBorder="1" applyAlignment="1">
      <alignment horizontal="right" vertical="center" wrapText="1"/>
    </xf>
    <xf numFmtId="0" fontId="15" fillId="0" borderId="16" xfId="0" applyFont="1" applyBorder="1" applyAlignment="1">
      <alignment horizontal="left" vertical="center" wrapText="1"/>
    </xf>
    <xf numFmtId="164" fontId="15" fillId="4" borderId="16" xfId="0" applyNumberFormat="1" applyFont="1" applyFill="1" applyBorder="1" applyAlignment="1">
      <alignment horizontal="center" vertical="center" wrapText="1"/>
    </xf>
    <xf numFmtId="14" fontId="15" fillId="4" borderId="16" xfId="0" applyNumberFormat="1" applyFont="1" applyFill="1" applyBorder="1" applyAlignment="1">
      <alignment horizontal="center" vertical="center" wrapText="1"/>
    </xf>
    <xf numFmtId="165" fontId="15" fillId="4" borderId="16" xfId="0" applyNumberFormat="1" applyFont="1" applyFill="1" applyBorder="1" applyAlignment="1">
      <alignment vertical="center" wrapText="1"/>
    </xf>
    <xf numFmtId="165" fontId="15" fillId="5" borderId="16" xfId="0" applyNumberFormat="1" applyFont="1" applyFill="1" applyBorder="1" applyAlignment="1">
      <alignment vertical="center" wrapText="1"/>
    </xf>
    <xf numFmtId="0" fontId="25" fillId="0" borderId="16" xfId="0" applyFont="1" applyBorder="1" applyAlignment="1">
      <alignment horizontal="center" vertical="center"/>
    </xf>
    <xf numFmtId="0" fontId="15" fillId="4" borderId="16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26" fillId="0" borderId="16" xfId="1" applyFont="1" applyBorder="1" applyAlignment="1">
      <alignment horizontal="center" wrapText="1"/>
    </xf>
    <xf numFmtId="0" fontId="21" fillId="0" borderId="16" xfId="0" applyFont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14" fontId="15" fillId="4" borderId="5" xfId="0" applyNumberFormat="1" applyFont="1" applyFill="1" applyBorder="1" applyAlignment="1">
      <alignment horizontal="center" vertical="center" wrapText="1"/>
    </xf>
    <xf numFmtId="14" fontId="15" fillId="4" borderId="15" xfId="0" applyNumberFormat="1" applyFont="1" applyFill="1" applyBorder="1" applyAlignment="1">
      <alignment horizontal="center" vertical="center" wrapText="1"/>
    </xf>
    <xf numFmtId="165" fontId="15" fillId="4" borderId="15" xfId="0" applyNumberFormat="1" applyFont="1" applyFill="1" applyBorder="1" applyAlignment="1">
      <alignment vertical="center" wrapText="1"/>
    </xf>
    <xf numFmtId="165" fontId="15" fillId="5" borderId="15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left" vertical="center" wrapText="1"/>
    </xf>
    <xf numFmtId="165" fontId="15" fillId="4" borderId="6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6" fillId="0" borderId="16" xfId="1" applyFont="1" applyBorder="1" applyAlignment="1">
      <alignment horizontal="center" vertical="center" wrapText="1"/>
    </xf>
    <xf numFmtId="0" fontId="26" fillId="0" borderId="31" xfId="1" applyFont="1" applyBorder="1" applyAlignment="1">
      <alignment horizontal="center" vertical="center" wrapText="1"/>
    </xf>
    <xf numFmtId="0" fontId="26" fillId="0" borderId="32" xfId="1" applyFont="1" applyBorder="1" applyAlignment="1">
      <alignment horizontal="center" vertical="center" wrapText="1"/>
    </xf>
    <xf numFmtId="0" fontId="26" fillId="0" borderId="16" xfId="3" applyFont="1" applyBorder="1" applyAlignment="1">
      <alignment horizontal="center" wrapText="1"/>
    </xf>
    <xf numFmtId="0" fontId="15" fillId="0" borderId="12" xfId="0" applyFont="1" applyBorder="1" applyAlignment="1">
      <alignment horizontal="left" vertical="center" wrapText="1"/>
    </xf>
    <xf numFmtId="0" fontId="26" fillId="0" borderId="16" xfId="5" applyFont="1" applyBorder="1" applyAlignment="1">
      <alignment horizontal="center" wrapText="1"/>
    </xf>
    <xf numFmtId="0" fontId="21" fillId="0" borderId="16" xfId="0" applyFont="1" applyBorder="1" applyAlignment="1">
      <alignment horizontal="left" vertical="center" wrapText="1"/>
    </xf>
    <xf numFmtId="0" fontId="26" fillId="10" borderId="16" xfId="5" applyFont="1" applyFill="1" applyBorder="1" applyAlignment="1">
      <alignment horizontal="center" wrapText="1"/>
    </xf>
    <xf numFmtId="0" fontId="26" fillId="0" borderId="16" xfId="5" applyFont="1" applyBorder="1" applyAlignment="1">
      <alignment horizontal="center" vertical="center" wrapText="1"/>
    </xf>
    <xf numFmtId="0" fontId="25" fillId="0" borderId="16" xfId="0" applyFont="1" applyBorder="1" applyAlignment="1">
      <alignment wrapText="1"/>
    </xf>
    <xf numFmtId="0" fontId="25" fillId="0" borderId="0" xfId="0" applyFont="1" applyAlignment="1">
      <alignment wrapText="1"/>
    </xf>
    <xf numFmtId="0" fontId="21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14" fontId="15" fillId="4" borderId="10" xfId="0" applyNumberFormat="1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6" fillId="0" borderId="18" xfId="1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left" vertical="center" wrapText="1"/>
    </xf>
    <xf numFmtId="0" fontId="23" fillId="4" borderId="21" xfId="0" applyFont="1" applyFill="1" applyBorder="1" applyAlignment="1">
      <alignment horizontal="left" vertical="center" wrapText="1"/>
    </xf>
    <xf numFmtId="0" fontId="23" fillId="4" borderId="15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23" fillId="4" borderId="19" xfId="0" applyFont="1" applyFill="1" applyBorder="1" applyAlignment="1">
      <alignment horizontal="left" vertical="center" wrapText="1"/>
    </xf>
    <xf numFmtId="0" fontId="23" fillId="4" borderId="6" xfId="0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26" fillId="10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wrapText="1"/>
    </xf>
    <xf numFmtId="0" fontId="21" fillId="0" borderId="31" xfId="0" applyFont="1" applyBorder="1" applyAlignment="1">
      <alignment horizontal="center" vertical="center" wrapText="1"/>
    </xf>
    <xf numFmtId="0" fontId="15" fillId="4" borderId="34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left" vertical="center" wrapText="1"/>
    </xf>
    <xf numFmtId="14" fontId="15" fillId="7" borderId="5" xfId="0" applyNumberFormat="1" applyFont="1" applyFill="1" applyBorder="1" applyAlignment="1">
      <alignment horizontal="center" vertical="center" wrapText="1"/>
    </xf>
    <xf numFmtId="14" fontId="15" fillId="7" borderId="15" xfId="0" applyNumberFormat="1" applyFont="1" applyFill="1" applyBorder="1" applyAlignment="1">
      <alignment horizontal="center" vertical="center" wrapText="1"/>
    </xf>
    <xf numFmtId="165" fontId="15" fillId="7" borderId="15" xfId="0" applyNumberFormat="1" applyFont="1" applyFill="1" applyBorder="1" applyAlignment="1">
      <alignment vertical="center" wrapText="1"/>
    </xf>
    <xf numFmtId="165" fontId="15" fillId="11" borderId="15" xfId="0" applyNumberFormat="1" applyFont="1" applyFill="1" applyBorder="1" applyAlignment="1">
      <alignment vertical="center" wrapText="1"/>
    </xf>
    <xf numFmtId="0" fontId="15" fillId="7" borderId="34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vertical="center" wrapText="1"/>
    </xf>
    <xf numFmtId="165" fontId="15" fillId="4" borderId="21" xfId="0" applyNumberFormat="1" applyFont="1" applyFill="1" applyBorder="1" applyAlignment="1">
      <alignment vertical="center" wrapText="1"/>
    </xf>
    <xf numFmtId="0" fontId="15" fillId="4" borderId="35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10" borderId="15" xfId="0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15" fillId="7" borderId="10" xfId="0" applyNumberFormat="1" applyFont="1" applyFill="1" applyBorder="1" applyAlignment="1">
      <alignment horizontal="center" vertical="center" wrapText="1"/>
    </xf>
    <xf numFmtId="14" fontId="15" fillId="4" borderId="32" xfId="0" applyNumberFormat="1" applyFont="1" applyFill="1" applyBorder="1" applyAlignment="1">
      <alignment horizontal="center" vertical="center" wrapText="1"/>
    </xf>
    <xf numFmtId="14" fontId="15" fillId="8" borderId="32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64" fontId="15" fillId="4" borderId="12" xfId="0" applyNumberFormat="1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164" fontId="15" fillId="7" borderId="1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6" xfId="0" applyFont="1" applyBorder="1" applyAlignment="1">
      <alignment vertical="center"/>
    </xf>
    <xf numFmtId="0" fontId="21" fillId="0" borderId="25" xfId="0" applyFont="1" applyBorder="1" applyAlignment="1">
      <alignment horizontal="center" vertical="center" wrapText="1"/>
    </xf>
    <xf numFmtId="14" fontId="11" fillId="4" borderId="17" xfId="0" applyNumberFormat="1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8" xfId="0" applyFont="1" applyBorder="1"/>
    <xf numFmtId="0" fontId="11" fillId="0" borderId="12" xfId="0" applyFont="1" applyBorder="1" applyAlignment="1">
      <alignment horizontal="left" vertical="center" wrapText="1"/>
    </xf>
    <xf numFmtId="165" fontId="11" fillId="4" borderId="16" xfId="0" applyNumberFormat="1" applyFont="1" applyFill="1" applyBorder="1" applyAlignment="1">
      <alignment vertical="center" wrapText="1"/>
    </xf>
    <xf numFmtId="3" fontId="2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 wrapText="1"/>
    </xf>
    <xf numFmtId="14" fontId="11" fillId="4" borderId="18" xfId="0" applyNumberFormat="1" applyFont="1" applyFill="1" applyBorder="1" applyAlignment="1">
      <alignment horizontal="center" vertical="center" wrapText="1"/>
    </xf>
    <xf numFmtId="165" fontId="11" fillId="4" borderId="18" xfId="0" applyNumberFormat="1" applyFont="1" applyFill="1" applyBorder="1" applyAlignment="1">
      <alignment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left" vertical="center" wrapText="1"/>
    </xf>
    <xf numFmtId="0" fontId="11" fillId="10" borderId="16" xfId="0" applyFont="1" applyFill="1" applyBorder="1" applyAlignment="1">
      <alignment horizontal="left" vertical="center" wrapText="1"/>
    </xf>
    <xf numFmtId="0" fontId="11" fillId="10" borderId="16" xfId="0" applyFont="1" applyFill="1" applyBorder="1" applyAlignment="1">
      <alignment horizontal="center" vertical="center" wrapText="1"/>
    </xf>
    <xf numFmtId="164" fontId="11" fillId="7" borderId="16" xfId="0" applyNumberFormat="1" applyFont="1" applyFill="1" applyBorder="1" applyAlignment="1">
      <alignment horizontal="center" vertical="center" wrapText="1"/>
    </xf>
    <xf numFmtId="14" fontId="11" fillId="7" borderId="16" xfId="0" applyNumberFormat="1" applyFont="1" applyFill="1" applyBorder="1" applyAlignment="1">
      <alignment horizontal="center" vertical="center" wrapText="1"/>
    </xf>
    <xf numFmtId="165" fontId="11" fillId="7" borderId="16" xfId="0" applyNumberFormat="1" applyFont="1" applyFill="1" applyBorder="1" applyAlignment="1">
      <alignment vertical="center" wrapText="1"/>
    </xf>
    <xf numFmtId="165" fontId="11" fillId="12" borderId="16" xfId="0" applyNumberFormat="1" applyFont="1" applyFill="1" applyBorder="1" applyAlignment="1">
      <alignment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165" fontId="11" fillId="13" borderId="16" xfId="0" applyNumberFormat="1" applyFont="1" applyFill="1" applyBorder="1" applyAlignment="1">
      <alignment vertical="center" wrapText="1"/>
    </xf>
    <xf numFmtId="4" fontId="11" fillId="4" borderId="16" xfId="0" applyNumberFormat="1" applyFont="1" applyFill="1" applyBorder="1" applyAlignment="1">
      <alignment horizontal="center" vertical="center" wrapText="1"/>
    </xf>
    <xf numFmtId="165" fontId="11" fillId="5" borderId="16" xfId="0" applyNumberFormat="1" applyFont="1" applyFill="1" applyBorder="1" applyAlignment="1">
      <alignment vertical="center" wrapText="1"/>
    </xf>
    <xf numFmtId="0" fontId="29" fillId="10" borderId="16" xfId="0" applyFont="1" applyFill="1" applyBorder="1" applyAlignment="1">
      <alignment horizontal="left" vertical="center" wrapText="1"/>
    </xf>
    <xf numFmtId="14" fontId="11" fillId="10" borderId="16" xfId="0" applyNumberFormat="1" applyFont="1" applyFill="1" applyBorder="1" applyAlignment="1">
      <alignment horizontal="center" vertical="center" wrapText="1"/>
    </xf>
    <xf numFmtId="165" fontId="11" fillId="10" borderId="16" xfId="0" applyNumberFormat="1" applyFont="1" applyFill="1" applyBorder="1" applyAlignment="1">
      <alignment vertical="center" wrapText="1"/>
    </xf>
    <xf numFmtId="164" fontId="11" fillId="10" borderId="16" xfId="0" applyNumberFormat="1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3" fontId="11" fillId="7" borderId="16" xfId="0" applyNumberFormat="1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1" fillId="10" borderId="16" xfId="0" applyFont="1" applyFill="1" applyBorder="1"/>
    <xf numFmtId="0" fontId="11" fillId="10" borderId="16" xfId="0" applyFont="1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10" fillId="10" borderId="16" xfId="0" applyFont="1" applyFill="1" applyBorder="1"/>
    <xf numFmtId="0" fontId="10" fillId="0" borderId="16" xfId="0" applyFont="1" applyBorder="1" applyAlignment="1">
      <alignment horizontal="center"/>
    </xf>
    <xf numFmtId="0" fontId="11" fillId="7" borderId="39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left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10" borderId="38" xfId="0" applyFont="1" applyFill="1" applyBorder="1" applyAlignment="1">
      <alignment horizontal="left" vertical="center" wrapText="1"/>
    </xf>
    <xf numFmtId="0" fontId="11" fillId="10" borderId="39" xfId="0" applyFont="1" applyFill="1" applyBorder="1" applyAlignment="1">
      <alignment horizontal="center" vertical="center" wrapText="1"/>
    </xf>
    <xf numFmtId="14" fontId="11" fillId="7" borderId="39" xfId="0" applyNumberFormat="1" applyFont="1" applyFill="1" applyBorder="1" applyAlignment="1">
      <alignment horizontal="center" vertical="center" wrapText="1"/>
    </xf>
    <xf numFmtId="165" fontId="11" fillId="7" borderId="39" xfId="0" applyNumberFormat="1" applyFont="1" applyFill="1" applyBorder="1" applyAlignment="1">
      <alignment vertical="center" wrapText="1"/>
    </xf>
    <xf numFmtId="165" fontId="11" fillId="13" borderId="39" xfId="0" applyNumberFormat="1" applyFont="1" applyFill="1" applyBorder="1" applyAlignment="1">
      <alignment vertical="center" wrapText="1"/>
    </xf>
    <xf numFmtId="0" fontId="11" fillId="4" borderId="39" xfId="0" applyFont="1" applyFill="1" applyBorder="1" applyAlignment="1">
      <alignment horizontal="center" vertical="center" wrapText="1"/>
    </xf>
    <xf numFmtId="165" fontId="11" fillId="4" borderId="39" xfId="0" applyNumberFormat="1" applyFont="1" applyFill="1" applyBorder="1" applyAlignment="1">
      <alignment vertical="center" wrapText="1"/>
    </xf>
    <xf numFmtId="4" fontId="11" fillId="4" borderId="39" xfId="0" applyNumberFormat="1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left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26" xfId="0" applyFont="1" applyFill="1" applyBorder="1" applyAlignment="1">
      <alignment horizontal="left" vertical="center" wrapText="1"/>
    </xf>
    <xf numFmtId="164" fontId="11" fillId="7" borderId="18" xfId="0" applyNumberFormat="1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left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left" vertical="center" wrapText="1"/>
    </xf>
    <xf numFmtId="0" fontId="11" fillId="10" borderId="12" xfId="0" applyFont="1" applyFill="1" applyBorder="1" applyAlignment="1">
      <alignment horizontal="center" vertical="center" wrapText="1"/>
    </xf>
    <xf numFmtId="164" fontId="11" fillId="7" borderId="12" xfId="0" applyNumberFormat="1" applyFont="1" applyFill="1" applyBorder="1" applyAlignment="1">
      <alignment horizontal="center" vertical="center" wrapText="1"/>
    </xf>
    <xf numFmtId="14" fontId="11" fillId="7" borderId="12" xfId="0" applyNumberFormat="1" applyFont="1" applyFill="1" applyBorder="1" applyAlignment="1">
      <alignment horizontal="center" vertical="center" wrapText="1"/>
    </xf>
    <xf numFmtId="14" fontId="11" fillId="7" borderId="21" xfId="0" applyNumberFormat="1" applyFont="1" applyFill="1" applyBorder="1" applyAlignment="1">
      <alignment horizontal="center" vertical="center" wrapText="1"/>
    </xf>
    <xf numFmtId="165" fontId="11" fillId="7" borderId="21" xfId="0" applyNumberFormat="1" applyFont="1" applyFill="1" applyBorder="1" applyAlignment="1">
      <alignment vertical="center" wrapText="1"/>
    </xf>
    <xf numFmtId="165" fontId="11" fillId="12" borderId="21" xfId="0" applyNumberFormat="1" applyFont="1" applyFill="1" applyBorder="1" applyAlignment="1">
      <alignment vertical="center" wrapText="1"/>
    </xf>
    <xf numFmtId="4" fontId="11" fillId="7" borderId="12" xfId="0" applyNumberFormat="1" applyFont="1" applyFill="1" applyBorder="1" applyAlignment="1">
      <alignment horizontal="center" vertical="center" wrapText="1"/>
    </xf>
    <xf numFmtId="164" fontId="11" fillId="10" borderId="18" xfId="0" applyNumberFormat="1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center" vertical="center" wrapText="1"/>
    </xf>
    <xf numFmtId="14" fontId="11" fillId="7" borderId="5" xfId="0" applyNumberFormat="1" applyFont="1" applyFill="1" applyBorder="1" applyAlignment="1">
      <alignment horizontal="center" vertical="center" wrapText="1"/>
    </xf>
    <xf numFmtId="14" fontId="11" fillId="7" borderId="15" xfId="0" applyNumberFormat="1" applyFont="1" applyFill="1" applyBorder="1" applyAlignment="1">
      <alignment horizontal="center" vertical="center" wrapText="1"/>
    </xf>
    <xf numFmtId="165" fontId="11" fillId="12" borderId="15" xfId="0" applyNumberFormat="1" applyFont="1" applyFill="1" applyBorder="1" applyAlignment="1">
      <alignment vertical="center" wrapText="1"/>
    </xf>
    <xf numFmtId="4" fontId="11" fillId="7" borderId="5" xfId="0" applyNumberFormat="1" applyFont="1" applyFill="1" applyBorder="1" applyAlignment="1">
      <alignment horizontal="center" vertical="center" wrapText="1"/>
    </xf>
    <xf numFmtId="165" fontId="11" fillId="7" borderId="18" xfId="0" applyNumberFormat="1" applyFont="1" applyFill="1" applyBorder="1" applyAlignment="1">
      <alignment vertical="center" wrapText="1"/>
    </xf>
    <xf numFmtId="165" fontId="11" fillId="13" borderId="18" xfId="0" applyNumberFormat="1" applyFont="1" applyFill="1" applyBorder="1" applyAlignment="1">
      <alignment vertical="center" wrapText="1"/>
    </xf>
    <xf numFmtId="0" fontId="29" fillId="7" borderId="18" xfId="0" applyFont="1" applyFill="1" applyBorder="1" applyAlignment="1">
      <alignment horizontal="left" vertical="center" wrapText="1"/>
    </xf>
    <xf numFmtId="14" fontId="11" fillId="7" borderId="18" xfId="0" applyNumberFormat="1" applyFont="1" applyFill="1" applyBorder="1" applyAlignment="1">
      <alignment horizontal="center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  <xf numFmtId="165" fontId="11" fillId="5" borderId="18" xfId="0" applyNumberFormat="1" applyFont="1" applyFill="1" applyBorder="1" applyAlignment="1">
      <alignment vertical="center" wrapText="1"/>
    </xf>
    <xf numFmtId="0" fontId="21" fillId="10" borderId="16" xfId="0" applyFont="1" applyFill="1" applyBorder="1" applyAlignment="1">
      <alignment vertical="center"/>
    </xf>
    <xf numFmtId="0" fontId="11" fillId="10" borderId="16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165" fontId="15" fillId="5" borderId="21" xfId="0" applyNumberFormat="1" applyFont="1" applyFill="1" applyBorder="1" applyAlignment="1">
      <alignment vertical="center" wrapText="1"/>
    </xf>
    <xf numFmtId="0" fontId="0" fillId="8" borderId="19" xfId="0" applyFill="1" applyBorder="1" applyAlignment="1">
      <alignment horizontal="center" vertical="center" wrapText="1"/>
    </xf>
    <xf numFmtId="14" fontId="11" fillId="7" borderId="32" xfId="0" applyNumberFormat="1" applyFont="1" applyFill="1" applyBorder="1" applyAlignment="1">
      <alignment horizontal="center" vertical="center" wrapText="1"/>
    </xf>
    <xf numFmtId="14" fontId="0" fillId="8" borderId="32" xfId="0" applyNumberForma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left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7" borderId="41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164" fontId="15" fillId="7" borderId="5" xfId="0" applyNumberFormat="1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14" fontId="15" fillId="4" borderId="11" xfId="0" applyNumberFormat="1" applyFont="1" applyFill="1" applyBorder="1" applyAlignment="1">
      <alignment horizontal="center" vertical="center" wrapText="1"/>
    </xf>
    <xf numFmtId="14" fontId="15" fillId="7" borderId="11" xfId="0" applyNumberFormat="1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left" vertical="center" wrapText="1"/>
    </xf>
    <xf numFmtId="14" fontId="15" fillId="7" borderId="16" xfId="0" applyNumberFormat="1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center" wrapText="1"/>
    </xf>
    <xf numFmtId="169" fontId="0" fillId="8" borderId="16" xfId="0" applyNumberFormat="1" applyFill="1" applyBorder="1" applyAlignment="1">
      <alignment horizontal="left" vertical="center" wrapText="1"/>
    </xf>
    <xf numFmtId="165" fontId="0" fillId="8" borderId="16" xfId="0" applyNumberFormat="1" applyFill="1" applyBorder="1" applyAlignment="1">
      <alignment horizontal="left" vertical="center" wrapText="1"/>
    </xf>
    <xf numFmtId="0" fontId="15" fillId="0" borderId="16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10" borderId="43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left" vertical="center" wrapText="1"/>
    </xf>
    <xf numFmtId="164" fontId="15" fillId="7" borderId="32" xfId="0" applyNumberFormat="1" applyFont="1" applyFill="1" applyBorder="1" applyAlignment="1">
      <alignment horizontal="center" vertical="center" wrapText="1"/>
    </xf>
    <xf numFmtId="164" fontId="15" fillId="4" borderId="10" xfId="0" applyNumberFormat="1" applyFont="1" applyFill="1" applyBorder="1" applyAlignment="1">
      <alignment horizontal="center" vertical="center" wrapText="1"/>
    </xf>
    <xf numFmtId="164" fontId="15" fillId="7" borderId="10" xfId="0" applyNumberFormat="1" applyFont="1" applyFill="1" applyBorder="1" applyAlignment="1">
      <alignment horizontal="center" vertical="center" wrapText="1"/>
    </xf>
    <xf numFmtId="164" fontId="15" fillId="8" borderId="32" xfId="0" applyNumberFormat="1" applyFont="1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/>
    </xf>
    <xf numFmtId="165" fontId="15" fillId="4" borderId="15" xfId="0" applyNumberFormat="1" applyFont="1" applyFill="1" applyBorder="1" applyAlignment="1">
      <alignment horizontal="right" vertical="center" wrapText="1"/>
    </xf>
    <xf numFmtId="165" fontId="15" fillId="5" borderId="15" xfId="0" applyNumberFormat="1" applyFont="1" applyFill="1" applyBorder="1" applyAlignment="1">
      <alignment horizontal="right" vertical="center" wrapText="1"/>
    </xf>
    <xf numFmtId="165" fontId="11" fillId="5" borderId="25" xfId="0" applyNumberFormat="1" applyFont="1" applyFill="1" applyBorder="1" applyAlignment="1">
      <alignment vertical="center" wrapText="1"/>
    </xf>
    <xf numFmtId="165" fontId="15" fillId="14" borderId="15" xfId="0" applyNumberFormat="1" applyFont="1" applyFill="1" applyBorder="1" applyAlignment="1">
      <alignment vertical="center" wrapText="1"/>
    </xf>
    <xf numFmtId="165" fontId="11" fillId="14" borderId="16" xfId="0" applyNumberFormat="1" applyFont="1" applyFill="1" applyBorder="1" applyAlignment="1">
      <alignment vertical="center" wrapText="1"/>
    </xf>
    <xf numFmtId="0" fontId="15" fillId="8" borderId="16" xfId="6" applyFont="1" applyFill="1" applyBorder="1" applyAlignment="1">
      <alignment horizontal="left" vertical="center" wrapText="1"/>
    </xf>
    <xf numFmtId="0" fontId="15" fillId="8" borderId="16" xfId="6" applyFont="1" applyFill="1" applyBorder="1" applyAlignment="1">
      <alignment horizontal="center" vertical="center" wrapText="1"/>
    </xf>
    <xf numFmtId="164" fontId="15" fillId="8" borderId="16" xfId="6" applyNumberFormat="1" applyFont="1" applyFill="1" applyBorder="1" applyAlignment="1">
      <alignment horizontal="center" vertical="center" wrapText="1"/>
    </xf>
    <xf numFmtId="14" fontId="15" fillId="8" borderId="16" xfId="6" applyNumberFormat="1" applyFont="1" applyFill="1" applyBorder="1" applyAlignment="1">
      <alignment horizontal="center" vertical="center" wrapText="1"/>
    </xf>
    <xf numFmtId="0" fontId="14" fillId="8" borderId="16" xfId="6" applyFont="1" applyFill="1" applyBorder="1" applyAlignment="1">
      <alignment vertical="center" wrapText="1"/>
    </xf>
    <xf numFmtId="0" fontId="15" fillId="0" borderId="16" xfId="6" applyFont="1" applyBorder="1" applyAlignment="1">
      <alignment horizontal="center" vertical="center" wrapText="1"/>
    </xf>
    <xf numFmtId="0" fontId="31" fillId="8" borderId="16" xfId="6" applyFont="1" applyFill="1" applyBorder="1" applyAlignment="1">
      <alignment vertical="center" wrapText="1"/>
    </xf>
    <xf numFmtId="0" fontId="23" fillId="8" borderId="16" xfId="6" applyFont="1" applyFill="1" applyBorder="1" applyAlignment="1">
      <alignment horizontal="left" vertical="center" wrapText="1"/>
    </xf>
    <xf numFmtId="14" fontId="15" fillId="7" borderId="20" xfId="0" applyNumberFormat="1" applyFont="1" applyFill="1" applyBorder="1" applyAlignment="1">
      <alignment horizontal="center" vertical="center" wrapText="1"/>
    </xf>
    <xf numFmtId="14" fontId="15" fillId="7" borderId="32" xfId="0" applyNumberFormat="1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10" borderId="16" xfId="0" applyFont="1" applyFill="1" applyBorder="1" applyAlignment="1">
      <alignment horizontal="left" vertical="center" wrapText="1"/>
    </xf>
    <xf numFmtId="0" fontId="16" fillId="10" borderId="16" xfId="0" applyFont="1" applyFill="1" applyBorder="1" applyAlignment="1">
      <alignment horizontal="center" vertical="center" wrapText="1"/>
    </xf>
    <xf numFmtId="164" fontId="16" fillId="7" borderId="16" xfId="0" applyNumberFormat="1" applyFont="1" applyFill="1" applyBorder="1" applyAlignment="1">
      <alignment horizontal="center" vertical="center" wrapText="1"/>
    </xf>
    <xf numFmtId="14" fontId="16" fillId="7" borderId="16" xfId="0" applyNumberFormat="1" applyFont="1" applyFill="1" applyBorder="1" applyAlignment="1">
      <alignment horizontal="center" vertical="center" wrapText="1"/>
    </xf>
    <xf numFmtId="165" fontId="16" fillId="7" borderId="16" xfId="0" applyNumberFormat="1" applyFont="1" applyFill="1" applyBorder="1" applyAlignment="1">
      <alignment vertical="center" wrapText="1"/>
    </xf>
    <xf numFmtId="165" fontId="16" fillId="5" borderId="16" xfId="0" applyNumberFormat="1" applyFont="1" applyFill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165" fontId="16" fillId="4" borderId="16" xfId="0" applyNumberFormat="1" applyFont="1" applyFill="1" applyBorder="1" applyAlignment="1">
      <alignment vertical="center" wrapText="1"/>
    </xf>
    <xf numFmtId="4" fontId="16" fillId="4" borderId="16" xfId="0" applyNumberFormat="1" applyFont="1" applyFill="1" applyBorder="1" applyAlignment="1">
      <alignment horizontal="center" vertical="center" wrapText="1"/>
    </xf>
    <xf numFmtId="0" fontId="16" fillId="0" borderId="16" xfId="0" applyFont="1" applyBorder="1"/>
    <xf numFmtId="165" fontId="16" fillId="13" borderId="16" xfId="0" applyNumberFormat="1" applyFont="1" applyFill="1" applyBorder="1" applyAlignment="1">
      <alignment vertical="center" wrapText="1"/>
    </xf>
    <xf numFmtId="14" fontId="16" fillId="10" borderId="16" xfId="0" applyNumberFormat="1" applyFont="1" applyFill="1" applyBorder="1" applyAlignment="1">
      <alignment horizontal="center" vertical="center" wrapText="1"/>
    </xf>
    <xf numFmtId="165" fontId="16" fillId="10" borderId="16" xfId="0" applyNumberFormat="1" applyFont="1" applyFill="1" applyBorder="1" applyAlignment="1">
      <alignment vertical="center" wrapText="1"/>
    </xf>
    <xf numFmtId="165" fontId="16" fillId="12" borderId="16" xfId="0" applyNumberFormat="1" applyFont="1" applyFill="1" applyBorder="1" applyAlignment="1">
      <alignment vertical="center" wrapText="1"/>
    </xf>
    <xf numFmtId="0" fontId="16" fillId="10" borderId="16" xfId="0" applyFont="1" applyFill="1" applyBorder="1"/>
    <xf numFmtId="164" fontId="16" fillId="10" borderId="16" xfId="0" applyNumberFormat="1" applyFont="1" applyFill="1" applyBorder="1" applyAlignment="1">
      <alignment horizontal="center" vertical="center" wrapText="1"/>
    </xf>
    <xf numFmtId="0" fontId="32" fillId="0" borderId="16" xfId="0" applyFont="1" applyBorder="1"/>
    <xf numFmtId="0" fontId="16" fillId="10" borderId="16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26" fillId="10" borderId="16" xfId="0" applyFont="1" applyFill="1" applyBorder="1"/>
    <xf numFmtId="0" fontId="26" fillId="0" borderId="16" xfId="0" applyFont="1" applyBorder="1" applyAlignment="1">
      <alignment horizontal="center"/>
    </xf>
    <xf numFmtId="0" fontId="16" fillId="10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left" vertical="center" wrapText="1"/>
    </xf>
    <xf numFmtId="0" fontId="32" fillId="10" borderId="16" xfId="0" applyFont="1" applyFill="1" applyBorder="1"/>
    <xf numFmtId="0" fontId="15" fillId="7" borderId="5" xfId="0" applyFont="1" applyFill="1" applyBorder="1" applyAlignment="1">
      <alignment horizontal="center" vertical="distributed" wrapText="1"/>
    </xf>
    <xf numFmtId="14" fontId="15" fillId="4" borderId="5" xfId="0" applyNumberFormat="1" applyFont="1" applyFill="1" applyBorder="1" applyAlignment="1">
      <alignment horizontal="center" vertical="distributed" wrapText="1"/>
    </xf>
    <xf numFmtId="14" fontId="15" fillId="4" borderId="15" xfId="0" applyNumberFormat="1" applyFont="1" applyFill="1" applyBorder="1" applyAlignment="1">
      <alignment horizontal="center" vertical="distributed" wrapText="1"/>
    </xf>
    <xf numFmtId="165" fontId="15" fillId="4" borderId="15" xfId="0" applyNumberFormat="1" applyFont="1" applyFill="1" applyBorder="1" applyAlignment="1">
      <alignment vertical="distributed" wrapText="1"/>
    </xf>
    <xf numFmtId="165" fontId="15" fillId="5" borderId="15" xfId="0" applyNumberFormat="1" applyFont="1" applyFill="1" applyBorder="1" applyAlignment="1">
      <alignment vertical="distributed" wrapText="1"/>
    </xf>
    <xf numFmtId="0" fontId="15" fillId="4" borderId="5" xfId="0" applyFont="1" applyFill="1" applyBorder="1" applyAlignment="1">
      <alignment horizontal="center" vertical="distributed" wrapText="1"/>
    </xf>
    <xf numFmtId="0" fontId="15" fillId="4" borderId="5" xfId="0" applyFont="1" applyFill="1" applyBorder="1" applyAlignment="1">
      <alignment vertical="distributed" wrapText="1"/>
    </xf>
    <xf numFmtId="0" fontId="15" fillId="0" borderId="10" xfId="0" applyFont="1" applyBorder="1" applyAlignment="1">
      <alignment horizontal="left" vertical="distributed" wrapText="1"/>
    </xf>
    <xf numFmtId="165" fontId="15" fillId="7" borderId="16" xfId="0" applyNumberFormat="1" applyFont="1" applyFill="1" applyBorder="1" applyAlignment="1">
      <alignment vertical="center" wrapText="1"/>
    </xf>
    <xf numFmtId="165" fontId="15" fillId="12" borderId="16" xfId="0" applyNumberFormat="1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0" fontId="15" fillId="4" borderId="20" xfId="0" applyFont="1" applyFill="1" applyBorder="1" applyAlignment="1">
      <alignment vertical="center" wrapText="1"/>
    </xf>
    <xf numFmtId="165" fontId="16" fillId="12" borderId="15" xfId="0" applyNumberFormat="1" applyFont="1" applyFill="1" applyBorder="1" applyAlignment="1">
      <alignment vertical="center" wrapText="1"/>
    </xf>
    <xf numFmtId="165" fontId="15" fillId="4" borderId="16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distributed" wrapText="1"/>
    </xf>
    <xf numFmtId="0" fontId="15" fillId="10" borderId="10" xfId="0" applyFont="1" applyFill="1" applyBorder="1" applyAlignment="1">
      <alignment horizontal="center" vertical="distributed" wrapText="1"/>
    </xf>
    <xf numFmtId="0" fontId="15" fillId="0" borderId="32" xfId="0" applyFont="1" applyBorder="1" applyAlignment="1">
      <alignment horizontal="center" vertical="distributed" wrapText="1"/>
    </xf>
    <xf numFmtId="14" fontId="15" fillId="4" borderId="10" xfId="0" applyNumberFormat="1" applyFont="1" applyFill="1" applyBorder="1" applyAlignment="1">
      <alignment horizontal="center" vertical="distributed" wrapText="1"/>
    </xf>
    <xf numFmtId="0" fontId="15" fillId="0" borderId="26" xfId="0" applyFont="1" applyBorder="1" applyAlignment="1">
      <alignment horizontal="center" vertical="distributed" wrapText="1"/>
    </xf>
    <xf numFmtId="0" fontId="15" fillId="4" borderId="12" xfId="0" applyFont="1" applyFill="1" applyBorder="1" applyAlignment="1">
      <alignment horizontal="center" vertical="distributed" wrapText="1"/>
    </xf>
    <xf numFmtId="14" fontId="15" fillId="4" borderId="12" xfId="0" applyNumberFormat="1" applyFont="1" applyFill="1" applyBorder="1" applyAlignment="1">
      <alignment horizontal="center" vertical="distributed" wrapText="1"/>
    </xf>
    <xf numFmtId="14" fontId="15" fillId="4" borderId="21" xfId="0" applyNumberFormat="1" applyFont="1" applyFill="1" applyBorder="1" applyAlignment="1">
      <alignment horizontal="center" vertical="distributed" wrapText="1"/>
    </xf>
    <xf numFmtId="165" fontId="15" fillId="4" borderId="21" xfId="0" applyNumberFormat="1" applyFont="1" applyFill="1" applyBorder="1" applyAlignment="1">
      <alignment vertical="distributed" wrapText="1"/>
    </xf>
    <xf numFmtId="165" fontId="15" fillId="5" borderId="21" xfId="0" applyNumberFormat="1" applyFont="1" applyFill="1" applyBorder="1" applyAlignment="1">
      <alignment vertical="distributed" wrapText="1"/>
    </xf>
    <xf numFmtId="0" fontId="15" fillId="4" borderId="12" xfId="0" applyFont="1" applyFill="1" applyBorder="1" applyAlignment="1">
      <alignment vertical="distributed" wrapText="1"/>
    </xf>
    <xf numFmtId="0" fontId="15" fillId="0" borderId="16" xfId="0" applyFont="1" applyBorder="1" applyAlignment="1">
      <alignment horizontal="center" vertical="distributed" wrapText="1"/>
    </xf>
    <xf numFmtId="0" fontId="15" fillId="4" borderId="16" xfId="0" applyFont="1" applyFill="1" applyBorder="1" applyAlignment="1">
      <alignment horizontal="center" vertical="distributed" wrapText="1"/>
    </xf>
    <xf numFmtId="14" fontId="15" fillId="4" borderId="16" xfId="0" applyNumberFormat="1" applyFont="1" applyFill="1" applyBorder="1" applyAlignment="1">
      <alignment horizontal="center" vertical="distributed" wrapText="1"/>
    </xf>
    <xf numFmtId="165" fontId="15" fillId="4" borderId="16" xfId="0" applyNumberFormat="1" applyFont="1" applyFill="1" applyBorder="1" applyAlignment="1">
      <alignment vertical="distributed" wrapText="1"/>
    </xf>
    <xf numFmtId="165" fontId="15" fillId="5" borderId="16" xfId="0" applyNumberFormat="1" applyFont="1" applyFill="1" applyBorder="1" applyAlignment="1">
      <alignment vertical="distributed" wrapText="1"/>
    </xf>
    <xf numFmtId="0" fontId="15" fillId="4" borderId="16" xfId="0" applyFont="1" applyFill="1" applyBorder="1" applyAlignment="1">
      <alignment vertical="distributed" wrapText="1"/>
    </xf>
    <xf numFmtId="0" fontId="15" fillId="10" borderId="16" xfId="8" applyFont="1" applyFill="1" applyBorder="1" applyAlignment="1">
      <alignment horizontal="center" vertical="center"/>
    </xf>
    <xf numFmtId="0" fontId="15" fillId="17" borderId="16" xfId="7" applyFont="1" applyFill="1" applyBorder="1" applyAlignment="1">
      <alignment horizontal="center" vertical="center"/>
    </xf>
    <xf numFmtId="0" fontId="15" fillId="17" borderId="16" xfId="7" applyFont="1" applyFill="1" applyBorder="1" applyAlignment="1">
      <alignment horizontal="center" vertical="center" wrapText="1"/>
    </xf>
    <xf numFmtId="0" fontId="15" fillId="17" borderId="16" xfId="9" applyFont="1" applyFill="1" applyBorder="1" applyAlignment="1">
      <alignment horizontal="center" vertical="center"/>
    </xf>
    <xf numFmtId="0" fontId="15" fillId="10" borderId="16" xfId="6" applyFont="1" applyFill="1" applyBorder="1" applyAlignment="1">
      <alignment vertical="center" wrapText="1"/>
    </xf>
    <xf numFmtId="0" fontId="15" fillId="20" borderId="16" xfId="6" applyFont="1" applyFill="1" applyBorder="1" applyAlignment="1">
      <alignment horizontal="center" vertical="center" wrapText="1"/>
    </xf>
    <xf numFmtId="165" fontId="15" fillId="4" borderId="11" xfId="0" applyNumberFormat="1" applyFont="1" applyFill="1" applyBorder="1" applyAlignment="1">
      <alignment vertical="distributed" wrapText="1"/>
    </xf>
    <xf numFmtId="0" fontId="15" fillId="4" borderId="19" xfId="0" applyFont="1" applyFill="1" applyBorder="1" applyAlignment="1">
      <alignment horizontal="center" vertical="distributed" wrapText="1"/>
    </xf>
    <xf numFmtId="0" fontId="15" fillId="0" borderId="32" xfId="0" applyFont="1" applyBorder="1" applyAlignment="1">
      <alignment horizontal="left" vertical="distributed" wrapText="1"/>
    </xf>
    <xf numFmtId="164" fontId="16" fillId="23" borderId="5" xfId="0" applyNumberFormat="1" applyFont="1" applyFill="1" applyBorder="1" applyAlignment="1">
      <alignment horizontal="center" vertical="center" wrapText="1"/>
    </xf>
    <xf numFmtId="0" fontId="16" fillId="23" borderId="5" xfId="0" applyFont="1" applyFill="1" applyBorder="1" applyAlignment="1">
      <alignment horizontal="center" vertical="center" wrapText="1"/>
    </xf>
    <xf numFmtId="168" fontId="16" fillId="23" borderId="15" xfId="0" applyNumberFormat="1" applyFont="1" applyFill="1" applyBorder="1" applyAlignment="1">
      <alignment vertical="center" wrapText="1"/>
    </xf>
    <xf numFmtId="1" fontId="16" fillId="23" borderId="5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3" fontId="16" fillId="0" borderId="16" xfId="0" applyNumberFormat="1" applyFont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 wrapText="1"/>
    </xf>
    <xf numFmtId="0" fontId="15" fillId="0" borderId="16" xfId="6" applyFont="1" applyBorder="1" applyAlignment="1">
      <alignment horizontal="center" vertical="distributed"/>
    </xf>
    <xf numFmtId="0" fontId="15" fillId="0" borderId="16" xfId="0" applyFont="1" applyBorder="1"/>
    <xf numFmtId="0" fontId="15" fillId="10" borderId="16" xfId="6" applyFont="1" applyFill="1" applyBorder="1" applyAlignment="1">
      <alignment horizontal="center" vertical="distributed"/>
    </xf>
    <xf numFmtId="0" fontId="15" fillId="18" borderId="16" xfId="6" applyFont="1" applyFill="1" applyBorder="1" applyAlignment="1">
      <alignment horizontal="center" vertical="distributed" wrapText="1"/>
    </xf>
    <xf numFmtId="0" fontId="15" fillId="19" borderId="16" xfId="6" applyFont="1" applyFill="1" applyBorder="1" applyAlignment="1">
      <alignment horizontal="center" vertical="distributed" wrapText="1"/>
    </xf>
    <xf numFmtId="164" fontId="15" fillId="19" borderId="16" xfId="6" applyNumberFormat="1" applyFont="1" applyFill="1" applyBorder="1" applyAlignment="1">
      <alignment horizontal="center" vertical="distributed" wrapText="1"/>
    </xf>
    <xf numFmtId="0" fontId="15" fillId="10" borderId="16" xfId="8" applyFont="1" applyFill="1" applyBorder="1" applyAlignment="1">
      <alignment horizontal="center" vertical="distributed"/>
    </xf>
    <xf numFmtId="0" fontId="15" fillId="10" borderId="16" xfId="0" applyFont="1" applyFill="1" applyBorder="1"/>
    <xf numFmtId="0" fontId="15" fillId="0" borderId="16" xfId="8" applyFont="1" applyBorder="1" applyAlignment="1">
      <alignment horizontal="center" vertical="center"/>
    </xf>
    <xf numFmtId="164" fontId="15" fillId="18" borderId="16" xfId="6" applyNumberFormat="1" applyFont="1" applyFill="1" applyBorder="1" applyAlignment="1">
      <alignment horizontal="center" vertical="distributed" wrapText="1"/>
    </xf>
    <xf numFmtId="0" fontId="15" fillId="10" borderId="16" xfId="6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165" fontId="15" fillId="13" borderId="16" xfId="0" applyNumberFormat="1" applyFont="1" applyFill="1" applyBorder="1" applyAlignment="1">
      <alignment vertical="center" wrapText="1"/>
    </xf>
    <xf numFmtId="4" fontId="15" fillId="4" borderId="16" xfId="0" applyNumberFormat="1" applyFont="1" applyFill="1" applyBorder="1" applyAlignment="1">
      <alignment horizontal="center" vertical="center" wrapText="1"/>
    </xf>
    <xf numFmtId="165" fontId="15" fillId="14" borderId="16" xfId="0" applyNumberFormat="1" applyFont="1" applyFill="1" applyBorder="1" applyAlignment="1">
      <alignment vertical="center" wrapText="1"/>
    </xf>
    <xf numFmtId="165" fontId="15" fillId="16" borderId="16" xfId="0" applyNumberFormat="1" applyFont="1" applyFill="1" applyBorder="1" applyAlignment="1">
      <alignment vertical="center" wrapText="1"/>
    </xf>
    <xf numFmtId="14" fontId="15" fillId="10" borderId="16" xfId="0" applyNumberFormat="1" applyFont="1" applyFill="1" applyBorder="1" applyAlignment="1">
      <alignment horizontal="center" vertical="center" wrapText="1"/>
    </xf>
    <xf numFmtId="165" fontId="15" fillId="10" borderId="16" xfId="0" applyNumberFormat="1" applyFont="1" applyFill="1" applyBorder="1" applyAlignment="1">
      <alignment vertical="center" wrapText="1"/>
    </xf>
    <xf numFmtId="4" fontId="15" fillId="7" borderId="16" xfId="0" applyNumberFormat="1" applyFont="1" applyFill="1" applyBorder="1" applyAlignment="1">
      <alignment horizontal="center" vertical="center" wrapText="1"/>
    </xf>
    <xf numFmtId="164" fontId="15" fillId="10" borderId="16" xfId="0" applyNumberFormat="1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vertical="center" wrapText="1"/>
    </xf>
    <xf numFmtId="0" fontId="15" fillId="0" borderId="16" xfId="6" applyFont="1" applyBorder="1" applyAlignment="1">
      <alignment horizontal="left" vertical="center" wrapText="1"/>
    </xf>
    <xf numFmtId="169" fontId="15" fillId="8" borderId="16" xfId="6" applyNumberFormat="1" applyFont="1" applyFill="1" applyBorder="1" applyAlignment="1">
      <alignment horizontal="center" vertical="center" wrapText="1"/>
    </xf>
    <xf numFmtId="165" fontId="15" fillId="8" borderId="16" xfId="6" applyNumberFormat="1" applyFont="1" applyFill="1" applyBorder="1" applyAlignment="1">
      <alignment vertical="center" wrapText="1"/>
    </xf>
    <xf numFmtId="165" fontId="15" fillId="15" borderId="16" xfId="6" applyNumberFormat="1" applyFont="1" applyFill="1" applyBorder="1" applyAlignment="1">
      <alignment vertical="center" wrapText="1"/>
    </xf>
    <xf numFmtId="165" fontId="15" fillId="9" borderId="16" xfId="6" applyNumberFormat="1" applyFont="1" applyFill="1" applyBorder="1" applyAlignment="1">
      <alignment vertical="center" wrapText="1"/>
    </xf>
    <xf numFmtId="0" fontId="15" fillId="8" borderId="16" xfId="6" applyFont="1" applyFill="1" applyBorder="1" applyAlignment="1">
      <alignment vertical="center" wrapText="1"/>
    </xf>
    <xf numFmtId="0" fontId="15" fillId="10" borderId="16" xfId="6" applyFont="1" applyFill="1" applyBorder="1" applyAlignment="1">
      <alignment horizontal="left" vertical="distributed" wrapText="1"/>
    </xf>
    <xf numFmtId="0" fontId="15" fillId="10" borderId="16" xfId="8" applyFont="1" applyFill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1" fontId="15" fillId="0" borderId="16" xfId="0" applyNumberFormat="1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165" fontId="15" fillId="19" borderId="16" xfId="6" applyNumberFormat="1" applyFont="1" applyFill="1" applyBorder="1" applyAlignment="1">
      <alignment horizontal="center" vertical="distributed" wrapText="1"/>
    </xf>
    <xf numFmtId="165" fontId="15" fillId="19" borderId="16" xfId="6" applyNumberFormat="1" applyFont="1" applyFill="1" applyBorder="1" applyAlignment="1">
      <alignment horizontal="center" vertical="center" wrapText="1"/>
    </xf>
    <xf numFmtId="164" fontId="15" fillId="18" borderId="16" xfId="6" applyNumberFormat="1" applyFont="1" applyFill="1" applyBorder="1" applyAlignment="1">
      <alignment horizontal="left" vertical="center" wrapText="1"/>
    </xf>
    <xf numFmtId="0" fontId="15" fillId="18" borderId="16" xfId="6" applyFont="1" applyFill="1" applyBorder="1" applyAlignment="1">
      <alignment horizontal="center" vertical="center" wrapText="1"/>
    </xf>
    <xf numFmtId="0" fontId="15" fillId="10" borderId="16" xfId="6" applyFont="1" applyFill="1" applyBorder="1" applyAlignment="1">
      <alignment horizontal="left" vertical="distributed"/>
    </xf>
    <xf numFmtId="0" fontId="16" fillId="10" borderId="16" xfId="6" applyFont="1" applyFill="1" applyBorder="1" applyAlignment="1">
      <alignment horizontal="left" vertical="distributed"/>
    </xf>
    <xf numFmtId="0" fontId="15" fillId="10" borderId="16" xfId="8" applyFont="1" applyFill="1" applyBorder="1" applyAlignment="1">
      <alignment horizontal="left" vertical="distributed"/>
    </xf>
    <xf numFmtId="0" fontId="15" fillId="18" borderId="16" xfId="8" applyFont="1" applyFill="1" applyBorder="1" applyAlignment="1">
      <alignment horizontal="left" vertical="distributed"/>
    </xf>
    <xf numFmtId="0" fontId="15" fillId="0" borderId="16" xfId="0" applyFont="1" applyBorder="1" applyAlignment="1">
      <alignment horizontal="left" vertical="center"/>
    </xf>
    <xf numFmtId="165" fontId="15" fillId="12" borderId="15" xfId="0" applyNumberFormat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11" xfId="0" applyFont="1" applyBorder="1"/>
    <xf numFmtId="164" fontId="9" fillId="2" borderId="12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9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3" fillId="2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8" fillId="3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10" xfId="0" applyFont="1" applyBorder="1"/>
    <xf numFmtId="164" fontId="9" fillId="2" borderId="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" fontId="9" fillId="2" borderId="1" xfId="0" applyNumberFormat="1" applyFont="1" applyFill="1" applyBorder="1" applyAlignment="1">
      <alignment wrapText="1"/>
    </xf>
    <xf numFmtId="0" fontId="8" fillId="4" borderId="9" xfId="0" applyFont="1" applyFill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0" xfId="0" applyFont="1" applyBorder="1" applyAlignment="1">
      <alignment wrapText="1"/>
    </xf>
    <xf numFmtId="4" fontId="9" fillId="2" borderId="8" xfId="0" applyNumberFormat="1" applyFont="1" applyFill="1" applyBorder="1" applyAlignment="1">
      <alignment wrapText="1"/>
    </xf>
    <xf numFmtId="0" fontId="8" fillId="4" borderId="15" xfId="0" applyFont="1" applyFill="1" applyBorder="1" applyAlignment="1">
      <alignment wrapText="1"/>
    </xf>
    <xf numFmtId="0" fontId="8" fillId="4" borderId="11" xfId="0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4" fontId="17" fillId="2" borderId="8" xfId="0" applyNumberFormat="1" applyFont="1" applyFill="1" applyBorder="1" applyAlignment="1">
      <alignment wrapText="1"/>
    </xf>
    <xf numFmtId="165" fontId="16" fillId="12" borderId="15" xfId="0" applyNumberFormat="1" applyFont="1" applyFill="1" applyBorder="1" applyAlignment="1">
      <alignment horizontal="right" vertical="center" wrapText="1"/>
    </xf>
    <xf numFmtId="165" fontId="15" fillId="12" borderId="16" xfId="0" applyNumberFormat="1" applyFont="1" applyFill="1" applyBorder="1" applyAlignment="1">
      <alignment horizontal="right" vertical="center" wrapText="1"/>
    </xf>
    <xf numFmtId="165" fontId="15" fillId="12" borderId="15" xfId="0" applyNumberFormat="1" applyFont="1" applyFill="1" applyBorder="1" applyAlignment="1">
      <alignment horizontal="right" vertical="center" wrapText="1"/>
    </xf>
    <xf numFmtId="165" fontId="16" fillId="12" borderId="16" xfId="0" applyNumberFormat="1" applyFont="1" applyFill="1" applyBorder="1" applyAlignment="1">
      <alignment horizontal="right" vertical="center" wrapText="1"/>
    </xf>
    <xf numFmtId="0" fontId="15" fillId="0" borderId="32" xfId="0" applyFont="1" applyBorder="1"/>
    <xf numFmtId="164" fontId="15" fillId="18" borderId="16" xfId="6" applyNumberFormat="1" applyFont="1" applyFill="1" applyBorder="1" applyAlignment="1">
      <alignment horizontal="center" vertical="center" wrapText="1"/>
    </xf>
    <xf numFmtId="0" fontId="15" fillId="17" borderId="16" xfId="7" applyFont="1" applyFill="1" applyBorder="1" applyAlignment="1">
      <alignment horizontal="center" vertical="distributed"/>
    </xf>
    <xf numFmtId="165" fontId="15" fillId="18" borderId="16" xfId="6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distributed"/>
    </xf>
    <xf numFmtId="0" fontId="15" fillId="21" borderId="16" xfId="6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4" borderId="20" xfId="0" applyFont="1" applyFill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14" fontId="15" fillId="4" borderId="20" xfId="0" applyNumberFormat="1" applyFont="1" applyFill="1" applyBorder="1" applyAlignment="1">
      <alignment horizontal="center" vertical="center" wrapText="1"/>
    </xf>
    <xf numFmtId="14" fontId="15" fillId="4" borderId="12" xfId="0" applyNumberFormat="1" applyFont="1" applyFill="1" applyBorder="1" applyAlignment="1">
      <alignment horizontal="center" vertical="center" wrapText="1"/>
    </xf>
    <xf numFmtId="14" fontId="15" fillId="0" borderId="16" xfId="0" applyNumberFormat="1" applyFont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14" fontId="15" fillId="4" borderId="17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vertical="center"/>
    </xf>
    <xf numFmtId="165" fontId="15" fillId="25" borderId="16" xfId="6" applyNumberFormat="1" applyFont="1" applyFill="1" applyBorder="1" applyAlignment="1">
      <alignment vertical="center" wrapText="1"/>
    </xf>
    <xf numFmtId="0" fontId="15" fillId="10" borderId="16" xfId="8" applyFont="1" applyFill="1" applyBorder="1" applyAlignment="1">
      <alignment horizontal="left" vertical="center"/>
    </xf>
    <xf numFmtId="0" fontId="16" fillId="10" borderId="16" xfId="8" applyFont="1" applyFill="1" applyBorder="1" applyAlignment="1">
      <alignment horizontal="left" vertical="center" wrapText="1"/>
    </xf>
    <xf numFmtId="0" fontId="15" fillId="17" borderId="16" xfId="7" applyFont="1" applyFill="1" applyBorder="1" applyAlignment="1">
      <alignment horizontal="left" vertical="center"/>
    </xf>
    <xf numFmtId="0" fontId="15" fillId="10" borderId="16" xfId="0" applyFont="1" applyFill="1" applyBorder="1" applyAlignment="1">
      <alignment vertical="distributed"/>
    </xf>
    <xf numFmtId="14" fontId="15" fillId="7" borderId="16" xfId="0" applyNumberFormat="1" applyFont="1" applyFill="1" applyBorder="1" applyAlignment="1">
      <alignment horizontal="center" vertical="distributed" wrapText="1"/>
    </xf>
    <xf numFmtId="0" fontId="15" fillId="7" borderId="32" xfId="0" applyFont="1" applyFill="1" applyBorder="1" applyAlignment="1">
      <alignment vertical="distributed" wrapText="1"/>
    </xf>
    <xf numFmtId="165" fontId="15" fillId="18" borderId="16" xfId="6" applyNumberFormat="1" applyFont="1" applyFill="1" applyBorder="1" applyAlignment="1">
      <alignment horizontal="center" vertical="distributed" wrapText="1"/>
    </xf>
    <xf numFmtId="0" fontId="15" fillId="20" borderId="16" xfId="0" applyFont="1" applyFill="1" applyBorder="1" applyAlignment="1">
      <alignment vertical="center" wrapText="1"/>
    </xf>
    <xf numFmtId="0" fontId="16" fillId="0" borderId="16" xfId="0" applyFont="1" applyBorder="1" applyAlignment="1">
      <alignment horizontal="center"/>
    </xf>
    <xf numFmtId="0" fontId="15" fillId="17" borderId="16" xfId="9" applyFont="1" applyFill="1" applyBorder="1" applyAlignment="1">
      <alignment horizontal="left" vertical="distributed"/>
    </xf>
    <xf numFmtId="0" fontId="15" fillId="17" borderId="16" xfId="9" applyFont="1" applyFill="1" applyBorder="1" applyAlignment="1">
      <alignment horizontal="center" vertical="distributed"/>
    </xf>
    <xf numFmtId="0" fontId="15" fillId="17" borderId="19" xfId="9" applyFont="1" applyFill="1" applyBorder="1" applyAlignment="1">
      <alignment horizontal="center" vertical="distributed"/>
    </xf>
    <xf numFmtId="0" fontId="15" fillId="0" borderId="32" xfId="0" applyFont="1" applyBorder="1" applyAlignment="1">
      <alignment vertical="distributed"/>
    </xf>
    <xf numFmtId="0" fontId="15" fillId="10" borderId="32" xfId="0" applyFont="1" applyFill="1" applyBorder="1" applyAlignment="1">
      <alignment vertical="distributed"/>
    </xf>
    <xf numFmtId="0" fontId="15" fillId="17" borderId="16" xfId="7" applyFont="1" applyFill="1" applyBorder="1" applyAlignment="1">
      <alignment horizontal="left" vertical="distributed"/>
    </xf>
    <xf numFmtId="0" fontId="15" fillId="17" borderId="18" xfId="7" applyFont="1" applyFill="1" applyBorder="1" applyAlignment="1">
      <alignment horizontal="left" vertical="distributed"/>
    </xf>
    <xf numFmtId="0" fontId="15" fillId="17" borderId="18" xfId="7" applyFont="1" applyFill="1" applyBorder="1" applyAlignment="1">
      <alignment horizontal="center" vertical="distributed"/>
    </xf>
    <xf numFmtId="0" fontId="15" fillId="17" borderId="22" xfId="9" applyFont="1" applyFill="1" applyBorder="1" applyAlignment="1">
      <alignment horizontal="center" vertical="distributed"/>
    </xf>
    <xf numFmtId="0" fontId="15" fillId="10" borderId="18" xfId="8" applyFont="1" applyFill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15" fillId="0" borderId="16" xfId="0" applyFont="1" applyBorder="1" applyAlignment="1">
      <alignment vertical="distributed"/>
    </xf>
    <xf numFmtId="0" fontId="15" fillId="0" borderId="32" xfId="0" applyFont="1" applyBorder="1" applyAlignment="1">
      <alignment horizontal="left" vertical="center"/>
    </xf>
    <xf numFmtId="165" fontId="15" fillId="4" borderId="15" xfId="0" applyNumberFormat="1" applyFont="1" applyFill="1" applyBorder="1" applyAlignment="1">
      <alignment horizontal="center" vertical="center" wrapText="1"/>
    </xf>
    <xf numFmtId="165" fontId="15" fillId="5" borderId="15" xfId="0" applyNumberFormat="1" applyFont="1" applyFill="1" applyBorder="1" applyAlignment="1">
      <alignment horizontal="center" vertical="center" wrapText="1"/>
    </xf>
    <xf numFmtId="167" fontId="15" fillId="4" borderId="5" xfId="0" applyNumberFormat="1" applyFont="1" applyFill="1" applyBorder="1" applyAlignment="1">
      <alignment horizontal="center" vertical="center" wrapText="1"/>
    </xf>
    <xf numFmtId="166" fontId="15" fillId="4" borderId="5" xfId="0" applyNumberFormat="1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14" fontId="15" fillId="4" borderId="18" xfId="0" applyNumberFormat="1" applyFont="1" applyFill="1" applyBorder="1" applyAlignment="1">
      <alignment horizontal="center" vertical="center" wrapText="1"/>
    </xf>
    <xf numFmtId="14" fontId="15" fillId="4" borderId="23" xfId="0" applyNumberFormat="1" applyFont="1" applyFill="1" applyBorder="1" applyAlignment="1">
      <alignment horizontal="center" vertical="center" wrapText="1"/>
    </xf>
    <xf numFmtId="165" fontId="15" fillId="4" borderId="21" xfId="0" applyNumberFormat="1" applyFont="1" applyFill="1" applyBorder="1" applyAlignment="1">
      <alignment horizontal="center" vertical="center" wrapText="1"/>
    </xf>
    <xf numFmtId="165" fontId="15" fillId="4" borderId="18" xfId="0" applyNumberFormat="1" applyFont="1" applyFill="1" applyBorder="1" applyAlignment="1">
      <alignment vertical="center" wrapText="1"/>
    </xf>
    <xf numFmtId="0" fontId="15" fillId="4" borderId="18" xfId="0" applyFont="1" applyFill="1" applyBorder="1" applyAlignment="1">
      <alignment horizontal="center" vertical="center" wrapText="1"/>
    </xf>
    <xf numFmtId="165" fontId="15" fillId="5" borderId="23" xfId="0" applyNumberFormat="1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10" borderId="21" xfId="0" applyFont="1" applyFill="1" applyBorder="1" applyAlignment="1">
      <alignment horizontal="left" vertical="center" wrapText="1"/>
    </xf>
    <xf numFmtId="14" fontId="15" fillId="7" borderId="12" xfId="0" applyNumberFormat="1" applyFont="1" applyFill="1" applyBorder="1" applyAlignment="1">
      <alignment horizontal="center" vertical="center" wrapText="1"/>
    </xf>
    <xf numFmtId="14" fontId="15" fillId="7" borderId="21" xfId="0" applyNumberFormat="1" applyFont="1" applyFill="1" applyBorder="1" applyAlignment="1">
      <alignment horizontal="center" vertical="center" wrapText="1"/>
    </xf>
    <xf numFmtId="165" fontId="15" fillId="7" borderId="21" xfId="0" applyNumberFormat="1" applyFont="1" applyFill="1" applyBorder="1" applyAlignment="1">
      <alignment vertical="center" wrapText="1"/>
    </xf>
    <xf numFmtId="165" fontId="15" fillId="14" borderId="21" xfId="0" applyNumberFormat="1" applyFont="1" applyFill="1" applyBorder="1" applyAlignment="1">
      <alignment vertical="center" wrapText="1"/>
    </xf>
    <xf numFmtId="0" fontId="15" fillId="7" borderId="45" xfId="0" applyFont="1" applyFill="1" applyBorder="1" applyAlignment="1">
      <alignment vertical="center" wrapText="1"/>
    </xf>
    <xf numFmtId="0" fontId="15" fillId="10" borderId="19" xfId="0" applyFont="1" applyFill="1" applyBorder="1" applyAlignment="1">
      <alignment horizontal="left" vertical="center" wrapText="1"/>
    </xf>
    <xf numFmtId="0" fontId="16" fillId="10" borderId="16" xfId="0" applyFont="1" applyFill="1" applyBorder="1" applyAlignment="1">
      <alignment horizontal="left" vertical="distributed"/>
    </xf>
    <xf numFmtId="165" fontId="15" fillId="5" borderId="15" xfId="0" applyNumberFormat="1" applyFont="1" applyFill="1" applyBorder="1" applyAlignment="1">
      <alignment horizontal="right" vertical="distributed" wrapText="1"/>
    </xf>
    <xf numFmtId="165" fontId="15" fillId="5" borderId="21" xfId="0" applyNumberFormat="1" applyFont="1" applyFill="1" applyBorder="1" applyAlignment="1">
      <alignment horizontal="right" vertical="center" wrapText="1"/>
    </xf>
    <xf numFmtId="165" fontId="15" fillId="5" borderId="16" xfId="0" applyNumberFormat="1" applyFont="1" applyFill="1" applyBorder="1" applyAlignment="1">
      <alignment horizontal="right" vertical="center" wrapText="1"/>
    </xf>
    <xf numFmtId="165" fontId="16" fillId="5" borderId="16" xfId="0" applyNumberFormat="1" applyFont="1" applyFill="1" applyBorder="1" applyAlignment="1">
      <alignment horizontal="right" vertical="center" wrapText="1"/>
    </xf>
    <xf numFmtId="165" fontId="16" fillId="13" borderId="16" xfId="0" applyNumberFormat="1" applyFont="1" applyFill="1" applyBorder="1" applyAlignment="1">
      <alignment horizontal="right" vertical="center" wrapText="1"/>
    </xf>
    <xf numFmtId="165" fontId="16" fillId="14" borderId="16" xfId="0" applyNumberFormat="1" applyFont="1" applyFill="1" applyBorder="1" applyAlignment="1">
      <alignment vertical="center" wrapText="1"/>
    </xf>
    <xf numFmtId="8" fontId="15" fillId="28" borderId="16" xfId="9" applyNumberFormat="1" applyFont="1" applyFill="1" applyBorder="1" applyAlignment="1">
      <alignment vertical="center"/>
    </xf>
    <xf numFmtId="8" fontId="15" fillId="28" borderId="16" xfId="7" applyNumberFormat="1" applyFont="1" applyFill="1" applyBorder="1" applyAlignment="1">
      <alignment vertical="distributed"/>
    </xf>
    <xf numFmtId="8" fontId="15" fillId="28" borderId="18" xfId="7" applyNumberFormat="1" applyFont="1" applyFill="1" applyBorder="1" applyAlignment="1">
      <alignment vertical="distributed"/>
    </xf>
    <xf numFmtId="8" fontId="15" fillId="28" borderId="16" xfId="7" applyNumberFormat="1" applyFont="1" applyFill="1" applyBorder="1" applyAlignment="1">
      <alignment vertical="center"/>
    </xf>
    <xf numFmtId="170" fontId="16" fillId="24" borderId="46" xfId="0" applyNumberFormat="1" applyFont="1" applyFill="1" applyBorder="1" applyAlignment="1">
      <alignment horizontal="center" vertical="distributed"/>
    </xf>
    <xf numFmtId="165" fontId="15" fillId="29" borderId="15" xfId="0" applyNumberFormat="1" applyFont="1" applyFill="1" applyBorder="1" applyAlignment="1">
      <alignment horizontal="center" vertical="center" wrapText="1"/>
    </xf>
    <xf numFmtId="165" fontId="15" fillId="29" borderId="21" xfId="0" applyNumberFormat="1" applyFont="1" applyFill="1" applyBorder="1" applyAlignment="1">
      <alignment horizontal="center" vertical="center" wrapText="1"/>
    </xf>
    <xf numFmtId="165" fontId="15" fillId="29" borderId="16" xfId="0" applyNumberFormat="1" applyFont="1" applyFill="1" applyBorder="1" applyAlignment="1">
      <alignment horizontal="center" vertical="center" wrapText="1"/>
    </xf>
    <xf numFmtId="165" fontId="16" fillId="29" borderId="16" xfId="0" applyNumberFormat="1" applyFont="1" applyFill="1" applyBorder="1" applyAlignment="1">
      <alignment vertical="center" wrapText="1"/>
    </xf>
    <xf numFmtId="165" fontId="15" fillId="14" borderId="15" xfId="0" applyNumberFormat="1" applyFont="1" applyFill="1" applyBorder="1" applyAlignment="1">
      <alignment horizontal="right" vertical="center" wrapText="1"/>
    </xf>
    <xf numFmtId="165" fontId="16" fillId="14" borderId="16" xfId="0" applyNumberFormat="1" applyFont="1" applyFill="1" applyBorder="1" applyAlignment="1">
      <alignment horizontal="right" vertical="center" wrapText="1"/>
    </xf>
    <xf numFmtId="0" fontId="16" fillId="22" borderId="47" xfId="0" applyFont="1" applyFill="1" applyBorder="1" applyAlignment="1">
      <alignment horizontal="left" vertical="center"/>
    </xf>
    <xf numFmtId="170" fontId="16" fillId="27" borderId="46" xfId="0" applyNumberFormat="1" applyFont="1" applyFill="1" applyBorder="1" applyAlignment="1">
      <alignment horizontal="center" vertical="center"/>
    </xf>
    <xf numFmtId="0" fontId="16" fillId="22" borderId="46" xfId="0" applyFont="1" applyFill="1" applyBorder="1" applyAlignment="1">
      <alignment horizontal="left" vertical="center"/>
    </xf>
    <xf numFmtId="8" fontId="15" fillId="27" borderId="16" xfId="7" applyNumberFormat="1" applyFont="1" applyFill="1" applyBorder="1" applyAlignment="1">
      <alignment vertical="center"/>
    </xf>
    <xf numFmtId="0" fontId="15" fillId="10" borderId="16" xfId="0" applyFont="1" applyFill="1" applyBorder="1" applyAlignment="1">
      <alignment horizontal="justify" vertical="center"/>
    </xf>
    <xf numFmtId="8" fontId="15" fillId="27" borderId="16" xfId="7" applyNumberFormat="1" applyFont="1" applyFill="1" applyBorder="1" applyAlignment="1">
      <alignment vertical="center" wrapText="1"/>
    </xf>
    <xf numFmtId="0" fontId="15" fillId="0" borderId="16" xfId="0" applyFont="1" applyBorder="1" applyAlignment="1">
      <alignment horizontal="justify" vertical="center"/>
    </xf>
    <xf numFmtId="8" fontId="15" fillId="27" borderId="16" xfId="7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20" borderId="16" xfId="0" applyFont="1" applyFill="1" applyBorder="1" applyAlignment="1">
      <alignment vertical="distributed" wrapText="1"/>
    </xf>
    <xf numFmtId="0" fontId="16" fillId="0" borderId="16" xfId="1" applyFont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14" fontId="15" fillId="4" borderId="21" xfId="0" applyNumberFormat="1" applyFont="1" applyFill="1" applyBorder="1" applyAlignment="1">
      <alignment horizontal="center" vertical="center" wrapText="1"/>
    </xf>
    <xf numFmtId="166" fontId="15" fillId="4" borderId="16" xfId="0" applyNumberFormat="1" applyFont="1" applyFill="1" applyBorder="1" applyAlignment="1">
      <alignment horizontal="center" vertical="center" wrapText="1"/>
    </xf>
    <xf numFmtId="168" fontId="15" fillId="14" borderId="16" xfId="0" applyNumberFormat="1" applyFont="1" applyFill="1" applyBorder="1" applyAlignment="1">
      <alignment vertical="center" wrapText="1"/>
    </xf>
    <xf numFmtId="166" fontId="15" fillId="4" borderId="18" xfId="0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vertical="center"/>
    </xf>
    <xf numFmtId="165" fontId="15" fillId="5" borderId="18" xfId="0" applyNumberFormat="1" applyFont="1" applyFill="1" applyBorder="1" applyAlignment="1">
      <alignment vertical="center" wrapText="1"/>
    </xf>
    <xf numFmtId="165" fontId="15" fillId="7" borderId="18" xfId="0" applyNumberFormat="1" applyFont="1" applyFill="1" applyBorder="1" applyAlignment="1">
      <alignment vertical="center" wrapText="1"/>
    </xf>
    <xf numFmtId="0" fontId="15" fillId="7" borderId="12" xfId="0" applyFont="1" applyFill="1" applyBorder="1" applyAlignment="1">
      <alignment vertical="center" wrapText="1"/>
    </xf>
    <xf numFmtId="0" fontId="15" fillId="7" borderId="14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17" borderId="16" xfId="7" applyFont="1" applyFill="1" applyBorder="1" applyAlignment="1">
      <alignment vertical="center"/>
    </xf>
    <xf numFmtId="0" fontId="15" fillId="17" borderId="19" xfId="7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vertical="center"/>
    </xf>
    <xf numFmtId="0" fontId="15" fillId="10" borderId="10" xfId="0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center" vertical="center"/>
    </xf>
    <xf numFmtId="0" fontId="15" fillId="17" borderId="16" xfId="7" applyFont="1" applyFill="1" applyBorder="1" applyAlignment="1">
      <alignment horizontal="left" vertical="center" wrapText="1"/>
    </xf>
    <xf numFmtId="0" fontId="15" fillId="10" borderId="16" xfId="0" applyFont="1" applyFill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6" fillId="10" borderId="16" xfId="0" applyFont="1" applyFill="1" applyBorder="1" applyAlignment="1">
      <alignment vertical="center"/>
    </xf>
    <xf numFmtId="8" fontId="15" fillId="26" borderId="16" xfId="7" applyNumberFormat="1" applyFont="1" applyFill="1" applyBorder="1" applyAlignment="1">
      <alignment horizontal="right" vertical="center" wrapText="1"/>
    </xf>
    <xf numFmtId="8" fontId="15" fillId="26" borderId="16" xfId="7" applyNumberFormat="1" applyFont="1" applyFill="1" applyBorder="1" applyAlignment="1">
      <alignment horizontal="right" vertical="center"/>
    </xf>
    <xf numFmtId="0" fontId="16" fillId="10" borderId="16" xfId="0" applyFont="1" applyFill="1" applyBorder="1" applyAlignment="1">
      <alignment horizontal="left" vertical="center"/>
    </xf>
    <xf numFmtId="170" fontId="16" fillId="27" borderId="46" xfId="0" applyNumberFormat="1" applyFont="1" applyFill="1" applyBorder="1" applyAlignment="1">
      <alignment horizontal="right" vertical="center"/>
    </xf>
    <xf numFmtId="0" fontId="28" fillId="0" borderId="16" xfId="0" applyFont="1" applyBorder="1" applyAlignment="1">
      <alignment horizontal="center" vertical="center"/>
    </xf>
    <xf numFmtId="14" fontId="16" fillId="0" borderId="14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8" fontId="16" fillId="27" borderId="6" xfId="0" applyNumberFormat="1" applyFont="1" applyFill="1" applyBorder="1" applyAlignment="1">
      <alignment horizontal="right" vertical="center"/>
    </xf>
    <xf numFmtId="0" fontId="15" fillId="4" borderId="38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/>
    </xf>
    <xf numFmtId="0" fontId="15" fillId="4" borderId="27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4" borderId="23" xfId="0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horizontal="center" vertical="center" wrapText="1"/>
    </xf>
    <xf numFmtId="168" fontId="15" fillId="0" borderId="1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6" fillId="0" borderId="17" xfId="0" applyNumberFormat="1" applyFont="1" applyBorder="1" applyAlignment="1">
      <alignment horizontal="center" vertical="center"/>
    </xf>
    <xf numFmtId="168" fontId="16" fillId="27" borderId="49" xfId="0" applyNumberFormat="1" applyFont="1" applyFill="1" applyBorder="1" applyAlignment="1">
      <alignment horizontal="right" vertical="center"/>
    </xf>
    <xf numFmtId="168" fontId="16" fillId="27" borderId="16" xfId="0" applyNumberFormat="1" applyFont="1" applyFill="1" applyBorder="1" applyAlignment="1">
      <alignment horizontal="right" vertical="center"/>
    </xf>
    <xf numFmtId="166" fontId="16" fillId="0" borderId="6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165" fontId="15" fillId="4" borderId="6" xfId="0" applyNumberFormat="1" applyFont="1" applyFill="1" applyBorder="1" applyAlignment="1">
      <alignment horizontal="center" vertical="center" wrapText="1"/>
    </xf>
    <xf numFmtId="165" fontId="15" fillId="5" borderId="6" xfId="0" applyNumberFormat="1" applyFont="1" applyFill="1" applyBorder="1" applyAlignment="1">
      <alignment horizontal="right" vertical="center" wrapText="1"/>
    </xf>
    <xf numFmtId="165" fontId="15" fillId="4" borderId="6" xfId="0" applyNumberFormat="1" applyFont="1" applyFill="1" applyBorder="1" applyAlignment="1">
      <alignment horizontal="right" vertical="center" wrapText="1"/>
    </xf>
    <xf numFmtId="166" fontId="15" fillId="4" borderId="14" xfId="0" applyNumberFormat="1" applyFont="1" applyFill="1" applyBorder="1" applyAlignment="1">
      <alignment horizontal="center" vertical="center" wrapText="1"/>
    </xf>
    <xf numFmtId="165" fontId="15" fillId="14" borderId="6" xfId="0" applyNumberFormat="1" applyFont="1" applyFill="1" applyBorder="1" applyAlignment="1">
      <alignment horizontal="right" vertical="center" wrapText="1"/>
    </xf>
    <xf numFmtId="165" fontId="15" fillId="14" borderId="21" xfId="0" applyNumberFormat="1" applyFont="1" applyFill="1" applyBorder="1" applyAlignment="1">
      <alignment horizontal="right" vertical="center" wrapText="1"/>
    </xf>
    <xf numFmtId="165" fontId="15" fillId="15" borderId="16" xfId="6" applyNumberFormat="1" applyFont="1" applyFill="1" applyBorder="1" applyAlignment="1">
      <alignment horizontal="right" vertical="center" wrapText="1"/>
    </xf>
    <xf numFmtId="165" fontId="15" fillId="9" borderId="16" xfId="6" applyNumberFormat="1" applyFont="1" applyFill="1" applyBorder="1" applyAlignment="1">
      <alignment horizontal="right" vertical="center" wrapText="1"/>
    </xf>
    <xf numFmtId="8" fontId="15" fillId="26" borderId="16" xfId="9" applyNumberFormat="1" applyFont="1" applyFill="1" applyBorder="1" applyAlignment="1">
      <alignment horizontal="right" vertical="center"/>
    </xf>
    <xf numFmtId="0" fontId="16" fillId="22" borderId="16" xfId="0" applyFont="1" applyFill="1" applyBorder="1" applyAlignment="1">
      <alignment horizontal="left" vertical="center"/>
    </xf>
    <xf numFmtId="165" fontId="15" fillId="5" borderId="8" xfId="0" applyNumberFormat="1" applyFont="1" applyFill="1" applyBorder="1" applyAlignment="1">
      <alignment horizontal="center" vertical="center" wrapText="1"/>
    </xf>
    <xf numFmtId="165" fontId="15" fillId="14" borderId="16" xfId="0" applyNumberFormat="1" applyFont="1" applyFill="1" applyBorder="1" applyAlignment="1">
      <alignment horizontal="right" vertical="center" wrapText="1"/>
    </xf>
    <xf numFmtId="0" fontId="15" fillId="10" borderId="2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/>
    </xf>
  </cellXfs>
  <cellStyles count="15">
    <cellStyle name="Bom 2" xfId="4" xr:uid="{00000000-0005-0000-0000-000000000000}"/>
    <cellStyle name="Normal" xfId="0" builtinId="0"/>
    <cellStyle name="Normal 10" xfId="13" xr:uid="{08AF8853-56B2-4317-97FD-73E9164773F1}"/>
    <cellStyle name="Normal 11" xfId="14" xr:uid="{80DE771F-BB3B-4330-871B-30BB0632EBEB}"/>
    <cellStyle name="Normal 12" xfId="7" xr:uid="{819FA3ED-8F80-43CF-A81E-928D00AC0062}"/>
    <cellStyle name="Normal 12 2" xfId="9" xr:uid="{20CE5D32-1ADE-46C0-B181-8515A66E886B}"/>
    <cellStyle name="Normal 2" xfId="1" xr:uid="{00000000-0005-0000-0000-000002000000}"/>
    <cellStyle name="Normal 2 3" xfId="8" xr:uid="{2EDFD29D-5BC3-4D8D-86ED-20C9F1C2F937}"/>
    <cellStyle name="Normal 3" xfId="2" xr:uid="{00000000-0005-0000-0000-000003000000}"/>
    <cellStyle name="Normal 4" xfId="3" xr:uid="{00000000-0005-0000-0000-000004000000}"/>
    <cellStyle name="Normal 5" xfId="5" xr:uid="{00000000-0005-0000-0000-000005000000}"/>
    <cellStyle name="Normal 6" xfId="6" xr:uid="{EAD36B93-46BB-41D9-ACDB-82D240E2F7C9}"/>
    <cellStyle name="Normal 7" xfId="10" xr:uid="{095CE22F-436E-4D30-8896-C3CB9C343BB6}"/>
    <cellStyle name="Normal 8" xfId="11" xr:uid="{76F4C7FB-7E17-48B2-A933-66615C4236F8}"/>
    <cellStyle name="Normal 9" xfId="12" xr:uid="{75CE5F05-21FD-44B2-BBB3-137180EA79F8}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F55DDEFF-5BEF-4379-98B8-0BA304F8BE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4F5C5FB5-8646-41D1-BD8B-0D7C7AC49B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17F711FB-99DB-45B2-A4D0-5822DC8B77A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D491A0B5-3724-4EE8-AC91-C4BE3A2545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8687E88-7455-4B8E-BA21-50B9D821D5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4"/>
  <sheetViews>
    <sheetView zoomScaleNormal="100" workbookViewId="0">
      <pane xSplit="3" ySplit="7" topLeftCell="T65" activePane="bottomRight" state="frozen"/>
      <selection activeCell="B8" sqref="B8"/>
      <selection pane="topRight" activeCell="B8" sqref="B8"/>
      <selection pane="bottomLeft" activeCell="B8" sqref="B8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9.125" customWidth="1"/>
    <col min="3" max="3" width="40.625" customWidth="1"/>
    <col min="4" max="4" width="14.625" bestFit="1" customWidth="1"/>
    <col min="5" max="5" width="24.5" customWidth="1"/>
    <col min="6" max="6" width="42.625" customWidth="1"/>
    <col min="7" max="7" width="17.125" bestFit="1" customWidth="1"/>
    <col min="8" max="8" width="11.125" customWidth="1"/>
    <col min="9" max="9" width="7.125" bestFit="1" customWidth="1"/>
    <col min="10" max="10" width="11.625" bestFit="1" customWidth="1"/>
    <col min="11" max="11" width="7.125" bestFit="1" customWidth="1"/>
    <col min="12" max="12" width="22.625" bestFit="1" customWidth="1"/>
    <col min="13" max="13" width="13.125" customWidth="1"/>
    <col min="14" max="14" width="15.625" customWidth="1"/>
    <col min="15" max="15" width="19.3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3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1112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497"/>
      <c r="B7" s="497"/>
      <c r="C7" s="497"/>
      <c r="D7" s="497"/>
      <c r="E7" s="497"/>
      <c r="F7" s="497"/>
      <c r="G7" s="497"/>
      <c r="H7" s="497"/>
      <c r="I7" s="9" t="s">
        <v>38</v>
      </c>
      <c r="J7" s="9" t="s">
        <v>39</v>
      </c>
      <c r="K7" s="9" t="s">
        <v>40</v>
      </c>
      <c r="L7" s="10" t="s">
        <v>41</v>
      </c>
      <c r="M7" s="497"/>
      <c r="N7" s="497"/>
      <c r="O7" s="497"/>
      <c r="P7" s="497"/>
      <c r="Q7" s="497"/>
      <c r="R7" s="497"/>
      <c r="S7" s="497"/>
      <c r="T7" s="9" t="s">
        <v>42</v>
      </c>
      <c r="U7" s="10" t="s">
        <v>43</v>
      </c>
      <c r="V7" s="9" t="s">
        <v>44</v>
      </c>
      <c r="W7" s="10" t="s">
        <v>45</v>
      </c>
      <c r="X7" s="497"/>
      <c r="Y7" s="497"/>
      <c r="Z7" s="497"/>
      <c r="AA7" s="497"/>
      <c r="AB7" s="4"/>
      <c r="AC7" s="4"/>
      <c r="AD7" s="4"/>
      <c r="AE7" s="4"/>
    </row>
    <row r="8" spans="1:31" ht="43.5" x14ac:dyDescent="0.2">
      <c r="A8" s="21" t="s">
        <v>247</v>
      </c>
      <c r="B8" s="21" t="s">
        <v>76</v>
      </c>
      <c r="C8" s="28" t="s">
        <v>248</v>
      </c>
      <c r="D8" s="26" t="s">
        <v>249</v>
      </c>
      <c r="E8" s="26" t="s">
        <v>250</v>
      </c>
      <c r="F8" s="267" t="s">
        <v>251</v>
      </c>
      <c r="G8" s="144"/>
      <c r="H8" s="21" t="s">
        <v>252</v>
      </c>
      <c r="I8" s="21" t="s">
        <v>75</v>
      </c>
      <c r="J8" s="20" t="s">
        <v>74</v>
      </c>
      <c r="K8" s="21" t="s">
        <v>75</v>
      </c>
      <c r="L8" s="145" t="s">
        <v>82</v>
      </c>
      <c r="M8" s="146"/>
      <c r="N8" s="146"/>
      <c r="O8" s="146"/>
      <c r="P8" s="147"/>
      <c r="Q8" s="147">
        <v>0</v>
      </c>
      <c r="R8" s="147">
        <v>0</v>
      </c>
      <c r="S8" s="148">
        <f t="shared" ref="S8" si="0">Q8+R8</f>
        <v>0</v>
      </c>
      <c r="T8" s="21"/>
      <c r="U8" s="147"/>
      <c r="V8" s="149">
        <v>1</v>
      </c>
      <c r="W8" s="147">
        <v>55</v>
      </c>
      <c r="X8" s="21">
        <v>0.5</v>
      </c>
      <c r="Y8" s="148">
        <f>(T8*U8)+(V8*W8)</f>
        <v>55</v>
      </c>
      <c r="Z8" s="148">
        <f t="shared" ref="Z8" si="1">S8+Y8</f>
        <v>55</v>
      </c>
      <c r="AA8" s="150"/>
      <c r="AB8" s="4"/>
      <c r="AC8" s="4"/>
    </row>
    <row r="9" spans="1:31" ht="28.5" x14ac:dyDescent="0.2">
      <c r="A9" s="18" t="s">
        <v>76</v>
      </c>
      <c r="B9" s="18" t="s">
        <v>166</v>
      </c>
      <c r="C9" s="28" t="s">
        <v>83</v>
      </c>
      <c r="D9" s="29" t="s">
        <v>84</v>
      </c>
      <c r="E9" s="18" t="s">
        <v>85</v>
      </c>
      <c r="F9" s="21" t="s">
        <v>86</v>
      </c>
      <c r="G9" s="30"/>
      <c r="H9" s="31"/>
      <c r="I9" s="21" t="s">
        <v>75</v>
      </c>
      <c r="J9" s="20" t="s">
        <v>74</v>
      </c>
      <c r="K9" s="21" t="s">
        <v>75</v>
      </c>
      <c r="L9" s="32" t="s">
        <v>87</v>
      </c>
      <c r="M9" s="33">
        <v>45299</v>
      </c>
      <c r="N9" s="33">
        <v>45299</v>
      </c>
      <c r="O9" s="34"/>
      <c r="P9" s="35"/>
      <c r="Q9" s="35">
        <v>0</v>
      </c>
      <c r="R9" s="35">
        <v>0</v>
      </c>
      <c r="S9" s="36">
        <f t="shared" ref="S9:S77" si="2">Q9+R9</f>
        <v>0</v>
      </c>
      <c r="T9" s="37">
        <v>0</v>
      </c>
      <c r="U9" s="35">
        <v>527.75</v>
      </c>
      <c r="V9" s="37">
        <v>1</v>
      </c>
      <c r="W9" s="35">
        <v>263.87</v>
      </c>
      <c r="X9" s="37">
        <f>T9+(V9*0.5)</f>
        <v>0.5</v>
      </c>
      <c r="Y9" s="36">
        <f t="shared" ref="Y9:Y77" si="3">(T9*U9)+(V9*W9)</f>
        <v>263.87</v>
      </c>
      <c r="Z9" s="36">
        <f t="shared" ref="Z9:Z77" si="4">S9+Y9</f>
        <v>263.87</v>
      </c>
      <c r="AA9" s="22" t="s">
        <v>88</v>
      </c>
      <c r="AB9" s="7"/>
      <c r="AC9" s="7"/>
    </row>
    <row r="10" spans="1:31" ht="28.5" x14ac:dyDescent="0.2">
      <c r="A10" s="18" t="s">
        <v>76</v>
      </c>
      <c r="B10" s="18" t="s">
        <v>166</v>
      </c>
      <c r="C10" s="28" t="s">
        <v>89</v>
      </c>
      <c r="D10" s="26" t="s">
        <v>90</v>
      </c>
      <c r="E10" s="18" t="s">
        <v>85</v>
      </c>
      <c r="F10" s="21" t="s">
        <v>86</v>
      </c>
      <c r="G10" s="30"/>
      <c r="H10" s="31"/>
      <c r="I10" s="21" t="s">
        <v>75</v>
      </c>
      <c r="J10" s="20" t="s">
        <v>74</v>
      </c>
      <c r="K10" s="21" t="s">
        <v>75</v>
      </c>
      <c r="L10" s="32" t="s">
        <v>87</v>
      </c>
      <c r="M10" s="33">
        <v>45299</v>
      </c>
      <c r="N10" s="38">
        <v>45299</v>
      </c>
      <c r="O10" s="39"/>
      <c r="P10" s="35"/>
      <c r="Q10" s="35">
        <v>0</v>
      </c>
      <c r="R10" s="35">
        <v>0</v>
      </c>
      <c r="S10" s="36">
        <f t="shared" si="2"/>
        <v>0</v>
      </c>
      <c r="T10" s="37">
        <v>0</v>
      </c>
      <c r="U10" s="35">
        <v>527.75</v>
      </c>
      <c r="V10" s="37">
        <v>1</v>
      </c>
      <c r="W10" s="35">
        <v>263.87</v>
      </c>
      <c r="X10" s="37">
        <f t="shared" ref="X10:X18" si="5">T10+(V10*0.5)</f>
        <v>0.5</v>
      </c>
      <c r="Y10" s="36">
        <f t="shared" si="3"/>
        <v>263.87</v>
      </c>
      <c r="Z10" s="36">
        <f t="shared" si="4"/>
        <v>263.87</v>
      </c>
      <c r="AA10" s="22" t="s">
        <v>88</v>
      </c>
      <c r="AB10" s="7"/>
      <c r="AC10" s="7"/>
    </row>
    <row r="11" spans="1:31" ht="28.5" x14ac:dyDescent="0.2">
      <c r="A11" s="18" t="s">
        <v>76</v>
      </c>
      <c r="B11" s="18" t="s">
        <v>166</v>
      </c>
      <c r="C11" s="28" t="s">
        <v>91</v>
      </c>
      <c r="D11" s="29" t="s">
        <v>92</v>
      </c>
      <c r="E11" s="40" t="s">
        <v>85</v>
      </c>
      <c r="F11" s="41" t="s">
        <v>93</v>
      </c>
      <c r="G11" s="42"/>
      <c r="H11" s="27"/>
      <c r="I11" s="21" t="s">
        <v>75</v>
      </c>
      <c r="J11" s="20" t="s">
        <v>74</v>
      </c>
      <c r="K11" s="21" t="s">
        <v>75</v>
      </c>
      <c r="L11" s="43" t="s">
        <v>94</v>
      </c>
      <c r="M11" s="38">
        <v>45309</v>
      </c>
      <c r="N11" s="38">
        <v>45310</v>
      </c>
      <c r="O11" s="39"/>
      <c r="P11" s="35"/>
      <c r="Q11" s="35">
        <v>0</v>
      </c>
      <c r="R11" s="35">
        <v>0</v>
      </c>
      <c r="S11" s="36">
        <f t="shared" si="2"/>
        <v>0</v>
      </c>
      <c r="T11" s="37">
        <v>1</v>
      </c>
      <c r="U11" s="35">
        <v>527.75</v>
      </c>
      <c r="V11" s="37">
        <v>1</v>
      </c>
      <c r="W11" s="35">
        <v>263.87</v>
      </c>
      <c r="X11" s="37">
        <f t="shared" si="5"/>
        <v>1.5</v>
      </c>
      <c r="Y11" s="36">
        <f t="shared" si="3"/>
        <v>791.62</v>
      </c>
      <c r="Z11" s="36">
        <f t="shared" si="4"/>
        <v>791.62</v>
      </c>
      <c r="AA11" s="22" t="s">
        <v>88</v>
      </c>
      <c r="AB11" s="7"/>
      <c r="AC11" s="7"/>
    </row>
    <row r="12" spans="1:31" ht="28.5" x14ac:dyDescent="0.2">
      <c r="A12" s="18" t="s">
        <v>76</v>
      </c>
      <c r="B12" s="18" t="s">
        <v>166</v>
      </c>
      <c r="C12" s="44" t="s">
        <v>95</v>
      </c>
      <c r="D12" s="26" t="s">
        <v>96</v>
      </c>
      <c r="E12" s="45" t="s">
        <v>85</v>
      </c>
      <c r="F12" s="22" t="s">
        <v>93</v>
      </c>
      <c r="G12" s="46"/>
      <c r="H12" s="27"/>
      <c r="I12" s="21" t="s">
        <v>75</v>
      </c>
      <c r="J12" s="20" t="s">
        <v>74</v>
      </c>
      <c r="K12" s="21" t="s">
        <v>75</v>
      </c>
      <c r="L12" s="43" t="s">
        <v>94</v>
      </c>
      <c r="M12" s="38">
        <v>45309</v>
      </c>
      <c r="N12" s="38">
        <v>45310</v>
      </c>
      <c r="O12" s="34"/>
      <c r="P12" s="35"/>
      <c r="Q12" s="35">
        <v>0</v>
      </c>
      <c r="R12" s="35">
        <v>0</v>
      </c>
      <c r="S12" s="36">
        <f t="shared" si="2"/>
        <v>0</v>
      </c>
      <c r="T12" s="37">
        <v>1</v>
      </c>
      <c r="U12" s="35">
        <v>527.75</v>
      </c>
      <c r="V12" s="37">
        <v>1</v>
      </c>
      <c r="W12" s="35">
        <v>263.87</v>
      </c>
      <c r="X12" s="37">
        <f t="shared" si="5"/>
        <v>1.5</v>
      </c>
      <c r="Y12" s="36">
        <f t="shared" si="3"/>
        <v>791.62</v>
      </c>
      <c r="Z12" s="36">
        <f t="shared" si="4"/>
        <v>791.62</v>
      </c>
      <c r="AA12" s="22" t="s">
        <v>88</v>
      </c>
      <c r="AB12" s="7"/>
      <c r="AC12" s="7"/>
    </row>
    <row r="13" spans="1:31" ht="28.5" x14ac:dyDescent="0.2">
      <c r="A13" s="18" t="s">
        <v>76</v>
      </c>
      <c r="B13" s="18" t="s">
        <v>166</v>
      </c>
      <c r="C13" s="28" t="s">
        <v>97</v>
      </c>
      <c r="D13" s="26" t="s">
        <v>98</v>
      </c>
      <c r="E13" s="45" t="s">
        <v>85</v>
      </c>
      <c r="F13" s="22" t="s">
        <v>93</v>
      </c>
      <c r="G13" s="46"/>
      <c r="H13" s="37"/>
      <c r="I13" s="21" t="s">
        <v>75</v>
      </c>
      <c r="J13" s="20" t="s">
        <v>74</v>
      </c>
      <c r="K13" s="21" t="s">
        <v>75</v>
      </c>
      <c r="L13" s="43" t="s">
        <v>94</v>
      </c>
      <c r="M13" s="47">
        <v>45309</v>
      </c>
      <c r="N13" s="47">
        <v>45310</v>
      </c>
      <c r="O13" s="34"/>
      <c r="P13" s="35"/>
      <c r="Q13" s="35">
        <v>0</v>
      </c>
      <c r="R13" s="35">
        <v>0</v>
      </c>
      <c r="S13" s="36">
        <f t="shared" si="2"/>
        <v>0</v>
      </c>
      <c r="T13" s="37">
        <v>1</v>
      </c>
      <c r="U13" s="35">
        <v>527.75</v>
      </c>
      <c r="V13" s="37">
        <v>1</v>
      </c>
      <c r="W13" s="35">
        <v>263.87</v>
      </c>
      <c r="X13" s="37">
        <f t="shared" si="5"/>
        <v>1.5</v>
      </c>
      <c r="Y13" s="36">
        <f t="shared" si="3"/>
        <v>791.62</v>
      </c>
      <c r="Z13" s="36">
        <f t="shared" si="4"/>
        <v>791.62</v>
      </c>
      <c r="AA13" s="22" t="s">
        <v>88</v>
      </c>
      <c r="AB13" s="7"/>
      <c r="AC13" s="7"/>
    </row>
    <row r="14" spans="1:31" ht="28.5" x14ac:dyDescent="0.2">
      <c r="A14" s="18" t="s">
        <v>76</v>
      </c>
      <c r="B14" s="18" t="s">
        <v>166</v>
      </c>
      <c r="C14" s="28" t="s">
        <v>99</v>
      </c>
      <c r="D14" s="26" t="s">
        <v>100</v>
      </c>
      <c r="E14" s="48" t="s">
        <v>85</v>
      </c>
      <c r="F14" s="22" t="s">
        <v>93</v>
      </c>
      <c r="G14" s="46"/>
      <c r="H14" s="37"/>
      <c r="I14" s="21" t="s">
        <v>75</v>
      </c>
      <c r="J14" s="20" t="s">
        <v>74</v>
      </c>
      <c r="K14" s="21" t="s">
        <v>75</v>
      </c>
      <c r="L14" s="43" t="s">
        <v>94</v>
      </c>
      <c r="M14" s="47">
        <v>45309</v>
      </c>
      <c r="N14" s="47">
        <v>45310</v>
      </c>
      <c r="O14" s="34"/>
      <c r="P14" s="35"/>
      <c r="Q14" s="35">
        <v>0</v>
      </c>
      <c r="R14" s="35">
        <v>0</v>
      </c>
      <c r="S14" s="36">
        <f t="shared" si="2"/>
        <v>0</v>
      </c>
      <c r="T14" s="37">
        <v>1</v>
      </c>
      <c r="U14" s="35">
        <v>527.75</v>
      </c>
      <c r="V14" s="37">
        <v>1</v>
      </c>
      <c r="W14" s="35">
        <v>263.87</v>
      </c>
      <c r="X14" s="37">
        <f t="shared" si="5"/>
        <v>1.5</v>
      </c>
      <c r="Y14" s="36">
        <f t="shared" si="3"/>
        <v>791.62</v>
      </c>
      <c r="Z14" s="36">
        <f t="shared" si="4"/>
        <v>791.62</v>
      </c>
      <c r="AA14" s="22" t="s">
        <v>88</v>
      </c>
      <c r="AB14" s="7"/>
      <c r="AC14" s="7"/>
    </row>
    <row r="15" spans="1:31" ht="28.5" x14ac:dyDescent="0.2">
      <c r="A15" s="18" t="s">
        <v>76</v>
      </c>
      <c r="B15" s="18" t="s">
        <v>166</v>
      </c>
      <c r="C15" s="44" t="s">
        <v>101</v>
      </c>
      <c r="D15" s="26" t="s">
        <v>102</v>
      </c>
      <c r="E15" s="18" t="s">
        <v>85</v>
      </c>
      <c r="F15" s="50" t="s">
        <v>93</v>
      </c>
      <c r="G15" s="46"/>
      <c r="H15" s="37"/>
      <c r="I15" s="21" t="s">
        <v>75</v>
      </c>
      <c r="J15" s="20" t="s">
        <v>74</v>
      </c>
      <c r="K15" s="21" t="s">
        <v>75</v>
      </c>
      <c r="L15" s="43" t="s">
        <v>103</v>
      </c>
      <c r="M15" s="51">
        <v>45296</v>
      </c>
      <c r="N15" s="47">
        <v>45297</v>
      </c>
      <c r="O15" s="34"/>
      <c r="P15" s="35"/>
      <c r="Q15" s="35">
        <v>0</v>
      </c>
      <c r="R15" s="35">
        <v>0</v>
      </c>
      <c r="S15" s="36">
        <f t="shared" si="2"/>
        <v>0</v>
      </c>
      <c r="T15" s="37">
        <v>1</v>
      </c>
      <c r="U15" s="35">
        <v>527.75</v>
      </c>
      <c r="V15" s="37">
        <v>1</v>
      </c>
      <c r="W15" s="35">
        <v>263.87</v>
      </c>
      <c r="X15" s="37">
        <f t="shared" si="5"/>
        <v>1.5</v>
      </c>
      <c r="Y15" s="36">
        <f t="shared" si="3"/>
        <v>791.62</v>
      </c>
      <c r="Z15" s="36">
        <f t="shared" si="4"/>
        <v>791.62</v>
      </c>
      <c r="AA15" s="22" t="s">
        <v>88</v>
      </c>
      <c r="AB15" s="7"/>
      <c r="AC15" s="7"/>
    </row>
    <row r="16" spans="1:31" ht="28.5" x14ac:dyDescent="0.2">
      <c r="A16" s="18" t="s">
        <v>76</v>
      </c>
      <c r="B16" s="18" t="s">
        <v>166</v>
      </c>
      <c r="C16" s="28" t="s">
        <v>104</v>
      </c>
      <c r="D16" s="26" t="s">
        <v>105</v>
      </c>
      <c r="E16" s="18" t="s">
        <v>85</v>
      </c>
      <c r="F16" s="50" t="s">
        <v>93</v>
      </c>
      <c r="G16" s="46"/>
      <c r="H16" s="37"/>
      <c r="I16" s="21" t="s">
        <v>75</v>
      </c>
      <c r="J16" s="20" t="s">
        <v>74</v>
      </c>
      <c r="K16" s="21" t="s">
        <v>75</v>
      </c>
      <c r="L16" s="43" t="s">
        <v>103</v>
      </c>
      <c r="M16" s="51">
        <v>45296</v>
      </c>
      <c r="N16" s="47">
        <v>45297</v>
      </c>
      <c r="O16" s="34"/>
      <c r="P16" s="35"/>
      <c r="Q16" s="35">
        <v>0</v>
      </c>
      <c r="R16" s="35">
        <v>0</v>
      </c>
      <c r="S16" s="36">
        <f t="shared" si="2"/>
        <v>0</v>
      </c>
      <c r="T16" s="37">
        <v>1</v>
      </c>
      <c r="U16" s="35">
        <v>527.75</v>
      </c>
      <c r="V16" s="37">
        <v>1</v>
      </c>
      <c r="W16" s="35">
        <v>263.87</v>
      </c>
      <c r="X16" s="37">
        <f t="shared" si="5"/>
        <v>1.5</v>
      </c>
      <c r="Y16" s="36">
        <f t="shared" si="3"/>
        <v>791.62</v>
      </c>
      <c r="Z16" s="36">
        <f t="shared" si="4"/>
        <v>791.62</v>
      </c>
      <c r="AA16" s="22" t="s">
        <v>88</v>
      </c>
      <c r="AB16" s="7"/>
      <c r="AC16" s="7"/>
    </row>
    <row r="17" spans="1:31" ht="28.5" x14ac:dyDescent="0.2">
      <c r="A17" s="18" t="s">
        <v>76</v>
      </c>
      <c r="B17" s="18" t="s">
        <v>166</v>
      </c>
      <c r="C17" s="44" t="s">
        <v>77</v>
      </c>
      <c r="D17" s="26" t="s">
        <v>80</v>
      </c>
      <c r="E17" s="18" t="s">
        <v>85</v>
      </c>
      <c r="F17" s="50" t="s">
        <v>93</v>
      </c>
      <c r="G17" s="46"/>
      <c r="H17" s="37"/>
      <c r="I17" s="21" t="s">
        <v>75</v>
      </c>
      <c r="J17" s="20" t="s">
        <v>74</v>
      </c>
      <c r="K17" s="21" t="s">
        <v>75</v>
      </c>
      <c r="L17" s="53" t="s">
        <v>103</v>
      </c>
      <c r="M17" s="47">
        <v>45296</v>
      </c>
      <c r="N17" s="47">
        <v>45297</v>
      </c>
      <c r="O17" s="34"/>
      <c r="P17" s="35"/>
      <c r="Q17" s="35">
        <v>0</v>
      </c>
      <c r="R17" s="35">
        <v>0</v>
      </c>
      <c r="S17" s="36">
        <f t="shared" si="2"/>
        <v>0</v>
      </c>
      <c r="T17" s="37">
        <v>1</v>
      </c>
      <c r="U17" s="35">
        <v>527.75</v>
      </c>
      <c r="V17" s="37">
        <v>1</v>
      </c>
      <c r="W17" s="35">
        <v>263.87</v>
      </c>
      <c r="X17" s="37">
        <f t="shared" si="5"/>
        <v>1.5</v>
      </c>
      <c r="Y17" s="36">
        <f t="shared" si="3"/>
        <v>791.62</v>
      </c>
      <c r="Z17" s="36">
        <f t="shared" si="4"/>
        <v>791.62</v>
      </c>
      <c r="AA17" s="22" t="s">
        <v>88</v>
      </c>
      <c r="AB17" s="7"/>
      <c r="AC17" s="7"/>
      <c r="AD17" s="7"/>
      <c r="AE17" s="7"/>
    </row>
    <row r="18" spans="1:31" ht="28.5" x14ac:dyDescent="0.2">
      <c r="A18" s="18" t="s">
        <v>76</v>
      </c>
      <c r="B18" s="18" t="s">
        <v>166</v>
      </c>
      <c r="C18" s="44" t="s">
        <v>79</v>
      </c>
      <c r="D18" s="29" t="s">
        <v>81</v>
      </c>
      <c r="E18" s="18" t="s">
        <v>85</v>
      </c>
      <c r="F18" s="50" t="s">
        <v>93</v>
      </c>
      <c r="G18" s="46"/>
      <c r="H18" s="37"/>
      <c r="I18" s="21" t="s">
        <v>75</v>
      </c>
      <c r="J18" s="20" t="s">
        <v>74</v>
      </c>
      <c r="K18" s="21" t="s">
        <v>75</v>
      </c>
      <c r="L18" s="43" t="s">
        <v>106</v>
      </c>
      <c r="M18" s="51">
        <v>45299</v>
      </c>
      <c r="N18" s="47">
        <v>45300</v>
      </c>
      <c r="O18" s="34"/>
      <c r="P18" s="35"/>
      <c r="Q18" s="35">
        <v>0</v>
      </c>
      <c r="R18" s="35">
        <v>0</v>
      </c>
      <c r="S18" s="36">
        <f t="shared" si="2"/>
        <v>0</v>
      </c>
      <c r="T18" s="37">
        <v>1</v>
      </c>
      <c r="U18" s="35">
        <v>527.75</v>
      </c>
      <c r="V18" s="37">
        <v>0</v>
      </c>
      <c r="W18" s="35">
        <v>263.87</v>
      </c>
      <c r="X18" s="37">
        <f t="shared" si="5"/>
        <v>1</v>
      </c>
      <c r="Y18" s="105">
        <f t="shared" si="3"/>
        <v>527.75</v>
      </c>
      <c r="Z18" s="105">
        <f t="shared" si="4"/>
        <v>527.75</v>
      </c>
      <c r="AA18" s="22" t="s">
        <v>88</v>
      </c>
      <c r="AB18" s="7"/>
      <c r="AC18" s="7"/>
    </row>
    <row r="19" spans="1:31" ht="57" x14ac:dyDescent="0.2">
      <c r="A19" s="18" t="s">
        <v>76</v>
      </c>
      <c r="B19" s="18" t="s">
        <v>633</v>
      </c>
      <c r="C19" s="240" t="s">
        <v>575</v>
      </c>
      <c r="D19" s="239" t="s">
        <v>576</v>
      </c>
      <c r="E19" s="239" t="s">
        <v>577</v>
      </c>
      <c r="F19" s="239" t="s">
        <v>643</v>
      </c>
      <c r="G19" s="241" t="s">
        <v>579</v>
      </c>
      <c r="H19" s="239" t="s">
        <v>580</v>
      </c>
      <c r="I19" s="239" t="s">
        <v>75</v>
      </c>
      <c r="J19" s="242" t="s">
        <v>74</v>
      </c>
      <c r="K19" s="239" t="s">
        <v>75</v>
      </c>
      <c r="L19" s="243" t="s">
        <v>581</v>
      </c>
      <c r="M19" s="244"/>
      <c r="N19" s="244"/>
      <c r="O19" s="244"/>
      <c r="P19" s="245"/>
      <c r="Q19" s="245">
        <v>0</v>
      </c>
      <c r="R19" s="245">
        <v>0</v>
      </c>
      <c r="S19" s="246">
        <f t="shared" si="2"/>
        <v>0</v>
      </c>
      <c r="T19" s="239">
        <v>0</v>
      </c>
      <c r="U19" s="245">
        <v>0</v>
      </c>
      <c r="V19" s="239">
        <v>10</v>
      </c>
      <c r="W19" s="245">
        <v>263.87</v>
      </c>
      <c r="X19" s="247">
        <v>2638.7</v>
      </c>
      <c r="Y19" s="246">
        <f t="shared" si="3"/>
        <v>2638.7</v>
      </c>
      <c r="Z19" s="246">
        <f t="shared" si="4"/>
        <v>2638.7</v>
      </c>
      <c r="AA19" s="22" t="s">
        <v>88</v>
      </c>
      <c r="AB19" s="7"/>
      <c r="AC19" s="7"/>
    </row>
    <row r="20" spans="1:31" ht="57" x14ac:dyDescent="0.2">
      <c r="A20" s="18" t="s">
        <v>76</v>
      </c>
      <c r="B20" s="18" t="s">
        <v>633</v>
      </c>
      <c r="C20" s="240" t="s">
        <v>597</v>
      </c>
      <c r="D20" s="264" t="s">
        <v>644</v>
      </c>
      <c r="E20" s="239" t="s">
        <v>577</v>
      </c>
      <c r="F20" s="239" t="s">
        <v>643</v>
      </c>
      <c r="G20" s="241" t="s">
        <v>579</v>
      </c>
      <c r="H20" s="239" t="s">
        <v>580</v>
      </c>
      <c r="I20" s="239" t="s">
        <v>75</v>
      </c>
      <c r="J20" s="242" t="s">
        <v>74</v>
      </c>
      <c r="K20" s="239" t="s">
        <v>75</v>
      </c>
      <c r="L20" s="243" t="s">
        <v>524</v>
      </c>
      <c r="M20" s="244"/>
      <c r="N20" s="244"/>
      <c r="O20" s="244"/>
      <c r="P20" s="245"/>
      <c r="Q20" s="245">
        <v>0</v>
      </c>
      <c r="R20" s="245">
        <v>0</v>
      </c>
      <c r="S20" s="248">
        <v>0</v>
      </c>
      <c r="T20" s="239">
        <v>0</v>
      </c>
      <c r="U20" s="245">
        <v>0</v>
      </c>
      <c r="V20" s="239">
        <v>10</v>
      </c>
      <c r="W20" s="245">
        <v>263.87</v>
      </c>
      <c r="X20" s="247">
        <v>2638.7</v>
      </c>
      <c r="Y20" s="246">
        <f t="shared" si="3"/>
        <v>2638.7</v>
      </c>
      <c r="Z20" s="246">
        <v>2638.7</v>
      </c>
      <c r="AA20" s="22" t="s">
        <v>88</v>
      </c>
      <c r="AB20" s="7"/>
      <c r="AC20" s="7"/>
    </row>
    <row r="21" spans="1:31" ht="57" x14ac:dyDescent="0.2">
      <c r="A21" s="18" t="s">
        <v>76</v>
      </c>
      <c r="B21" s="18" t="s">
        <v>633</v>
      </c>
      <c r="C21" s="240" t="s">
        <v>592</v>
      </c>
      <c r="D21" s="239">
        <v>1879685</v>
      </c>
      <c r="E21" s="239" t="s">
        <v>333</v>
      </c>
      <c r="F21" s="239" t="s">
        <v>643</v>
      </c>
      <c r="G21" s="241" t="s">
        <v>579</v>
      </c>
      <c r="H21" s="239" t="s">
        <v>580</v>
      </c>
      <c r="I21" s="239" t="s">
        <v>75</v>
      </c>
      <c r="J21" s="242" t="s">
        <v>74</v>
      </c>
      <c r="K21" s="239" t="s">
        <v>75</v>
      </c>
      <c r="L21" s="243" t="s">
        <v>524</v>
      </c>
      <c r="M21" s="244"/>
      <c r="N21" s="244"/>
      <c r="O21" s="244"/>
      <c r="P21" s="245"/>
      <c r="Q21" s="245">
        <v>0</v>
      </c>
      <c r="R21" s="245">
        <v>0</v>
      </c>
      <c r="S21" s="248">
        <v>0</v>
      </c>
      <c r="T21" s="239">
        <v>0</v>
      </c>
      <c r="U21" s="245">
        <v>0</v>
      </c>
      <c r="V21" s="239">
        <v>10</v>
      </c>
      <c r="W21" s="245">
        <v>263.87</v>
      </c>
      <c r="X21" s="247">
        <f>(V21*W21)</f>
        <v>2638.7</v>
      </c>
      <c r="Y21" s="246">
        <f t="shared" si="3"/>
        <v>2638.7</v>
      </c>
      <c r="Z21" s="246">
        <v>2638.7</v>
      </c>
      <c r="AA21" s="22" t="s">
        <v>88</v>
      </c>
      <c r="AB21" s="7"/>
      <c r="AC21" s="7"/>
    </row>
    <row r="22" spans="1:31" ht="57" x14ac:dyDescent="0.2">
      <c r="A22" s="18" t="s">
        <v>76</v>
      </c>
      <c r="B22" s="18" t="s">
        <v>633</v>
      </c>
      <c r="C22" s="240" t="s">
        <v>590</v>
      </c>
      <c r="D22" s="239">
        <v>1866796</v>
      </c>
      <c r="E22" s="239" t="s">
        <v>333</v>
      </c>
      <c r="F22" s="239" t="s">
        <v>643</v>
      </c>
      <c r="G22" s="241" t="s">
        <v>579</v>
      </c>
      <c r="H22" s="239" t="s">
        <v>580</v>
      </c>
      <c r="I22" s="239" t="s">
        <v>75</v>
      </c>
      <c r="J22" s="242" t="s">
        <v>74</v>
      </c>
      <c r="K22" s="239" t="s">
        <v>75</v>
      </c>
      <c r="L22" s="243" t="s">
        <v>524</v>
      </c>
      <c r="M22" s="244"/>
      <c r="N22" s="244"/>
      <c r="O22" s="244"/>
      <c r="P22" s="245"/>
      <c r="Q22" s="245">
        <v>0</v>
      </c>
      <c r="R22" s="245">
        <v>0</v>
      </c>
      <c r="S22" s="248">
        <v>0</v>
      </c>
      <c r="T22" s="239">
        <v>0</v>
      </c>
      <c r="U22" s="245">
        <v>0</v>
      </c>
      <c r="V22" s="239">
        <v>7</v>
      </c>
      <c r="W22" s="245">
        <v>263.87</v>
      </c>
      <c r="X22" s="247">
        <v>1847.09</v>
      </c>
      <c r="Y22" s="246">
        <f t="shared" si="3"/>
        <v>1847.0900000000001</v>
      </c>
      <c r="Z22" s="246">
        <v>1847.09</v>
      </c>
      <c r="AA22" s="22" t="s">
        <v>88</v>
      </c>
      <c r="AB22" s="7"/>
      <c r="AC22" s="7"/>
    </row>
    <row r="23" spans="1:31" ht="57" x14ac:dyDescent="0.2">
      <c r="A23" s="18" t="s">
        <v>76</v>
      </c>
      <c r="B23" s="18" t="s">
        <v>633</v>
      </c>
      <c r="C23" s="240" t="s">
        <v>598</v>
      </c>
      <c r="D23" s="239">
        <v>1879590</v>
      </c>
      <c r="E23" s="239" t="s">
        <v>333</v>
      </c>
      <c r="F23" s="239" t="s">
        <v>643</v>
      </c>
      <c r="G23" s="241" t="s">
        <v>579</v>
      </c>
      <c r="H23" s="239" t="s">
        <v>580</v>
      </c>
      <c r="I23" s="239" t="s">
        <v>75</v>
      </c>
      <c r="J23" s="242" t="s">
        <v>74</v>
      </c>
      <c r="K23" s="239" t="s">
        <v>75</v>
      </c>
      <c r="L23" s="243" t="s">
        <v>524</v>
      </c>
      <c r="M23" s="244"/>
      <c r="N23" s="244"/>
      <c r="O23" s="244"/>
      <c r="P23" s="245"/>
      <c r="Q23" s="245">
        <v>0</v>
      </c>
      <c r="R23" s="245">
        <v>0</v>
      </c>
      <c r="S23" s="248">
        <v>0</v>
      </c>
      <c r="T23" s="239">
        <v>0</v>
      </c>
      <c r="U23" s="245">
        <v>0</v>
      </c>
      <c r="V23" s="239">
        <v>7</v>
      </c>
      <c r="W23" s="245">
        <v>263.87</v>
      </c>
      <c r="X23" s="247">
        <v>1847.09</v>
      </c>
      <c r="Y23" s="246">
        <f t="shared" si="3"/>
        <v>1847.0900000000001</v>
      </c>
      <c r="Z23" s="246">
        <v>1847.09</v>
      </c>
      <c r="AA23" s="22" t="s">
        <v>88</v>
      </c>
      <c r="AB23" s="7"/>
      <c r="AC23" s="7"/>
    </row>
    <row r="24" spans="1:31" ht="57" x14ac:dyDescent="0.2">
      <c r="A24" s="18" t="s">
        <v>76</v>
      </c>
      <c r="B24" s="18" t="s">
        <v>633</v>
      </c>
      <c r="C24" s="240" t="s">
        <v>636</v>
      </c>
      <c r="D24" s="239">
        <v>1589474</v>
      </c>
      <c r="E24" s="239" t="s">
        <v>333</v>
      </c>
      <c r="F24" s="239" t="s">
        <v>643</v>
      </c>
      <c r="G24" s="241" t="s">
        <v>579</v>
      </c>
      <c r="H24" s="239" t="s">
        <v>580</v>
      </c>
      <c r="I24" s="239" t="s">
        <v>75</v>
      </c>
      <c r="J24" s="242" t="s">
        <v>74</v>
      </c>
      <c r="K24" s="239" t="s">
        <v>75</v>
      </c>
      <c r="L24" s="243" t="s">
        <v>524</v>
      </c>
      <c r="M24" s="244"/>
      <c r="N24" s="244"/>
      <c r="O24" s="244"/>
      <c r="P24" s="245"/>
      <c r="Q24" s="245">
        <v>0</v>
      </c>
      <c r="R24" s="245">
        <v>0</v>
      </c>
      <c r="S24" s="248">
        <v>0</v>
      </c>
      <c r="T24" s="239">
        <v>0</v>
      </c>
      <c r="U24" s="245">
        <v>0</v>
      </c>
      <c r="V24" s="239">
        <v>9</v>
      </c>
      <c r="W24" s="245">
        <v>263.87</v>
      </c>
      <c r="X24" s="247">
        <v>2374.83</v>
      </c>
      <c r="Y24" s="246">
        <f t="shared" si="3"/>
        <v>2374.83</v>
      </c>
      <c r="Z24" s="246">
        <v>2374.83</v>
      </c>
      <c r="AA24" s="22" t="s">
        <v>88</v>
      </c>
      <c r="AB24" s="7"/>
      <c r="AC24" s="7"/>
    </row>
    <row r="25" spans="1:31" ht="57" x14ac:dyDescent="0.2">
      <c r="A25" s="18" t="s">
        <v>76</v>
      </c>
      <c r="B25" s="18" t="s">
        <v>633</v>
      </c>
      <c r="C25" s="240" t="s">
        <v>591</v>
      </c>
      <c r="D25" s="239">
        <v>1879065</v>
      </c>
      <c r="E25" s="239" t="s">
        <v>333</v>
      </c>
      <c r="F25" s="239" t="s">
        <v>643</v>
      </c>
      <c r="G25" s="241" t="s">
        <v>579</v>
      </c>
      <c r="H25" s="239" t="s">
        <v>580</v>
      </c>
      <c r="I25" s="239" t="s">
        <v>75</v>
      </c>
      <c r="J25" s="242" t="s">
        <v>74</v>
      </c>
      <c r="K25" s="239" t="s">
        <v>75</v>
      </c>
      <c r="L25" s="243" t="s">
        <v>524</v>
      </c>
      <c r="M25" s="244"/>
      <c r="N25" s="244"/>
      <c r="O25" s="244"/>
      <c r="P25" s="245"/>
      <c r="Q25" s="245">
        <v>0</v>
      </c>
      <c r="R25" s="245">
        <v>0</v>
      </c>
      <c r="S25" s="248">
        <v>0</v>
      </c>
      <c r="T25" s="239">
        <v>0</v>
      </c>
      <c r="U25" s="245">
        <v>0</v>
      </c>
      <c r="V25" s="239">
        <v>9</v>
      </c>
      <c r="W25" s="245">
        <v>263.87</v>
      </c>
      <c r="X25" s="247">
        <v>2374.83</v>
      </c>
      <c r="Y25" s="246">
        <f t="shared" si="3"/>
        <v>2374.83</v>
      </c>
      <c r="Z25" s="246">
        <v>2374.83</v>
      </c>
      <c r="AA25" s="22" t="s">
        <v>88</v>
      </c>
      <c r="AB25" s="7"/>
      <c r="AC25" s="7"/>
    </row>
    <row r="26" spans="1:31" ht="57" x14ac:dyDescent="0.2">
      <c r="A26" s="18" t="s">
        <v>76</v>
      </c>
      <c r="B26" s="18" t="s">
        <v>633</v>
      </c>
      <c r="C26" s="240" t="s">
        <v>637</v>
      </c>
      <c r="D26" s="239">
        <v>1513435</v>
      </c>
      <c r="E26" s="239" t="s">
        <v>333</v>
      </c>
      <c r="F26" s="239" t="s">
        <v>643</v>
      </c>
      <c r="G26" s="241" t="s">
        <v>579</v>
      </c>
      <c r="H26" s="239" t="s">
        <v>580</v>
      </c>
      <c r="I26" s="239" t="s">
        <v>75</v>
      </c>
      <c r="J26" s="242" t="s">
        <v>74</v>
      </c>
      <c r="K26" s="239" t="s">
        <v>75</v>
      </c>
      <c r="L26" s="243" t="s">
        <v>524</v>
      </c>
      <c r="M26" s="244"/>
      <c r="N26" s="244"/>
      <c r="O26" s="244"/>
      <c r="P26" s="245"/>
      <c r="Q26" s="245">
        <v>0</v>
      </c>
      <c r="R26" s="245">
        <v>0</v>
      </c>
      <c r="S26" s="248">
        <v>0</v>
      </c>
      <c r="T26" s="239">
        <v>0</v>
      </c>
      <c r="U26" s="245">
        <v>0</v>
      </c>
      <c r="V26" s="239">
        <v>8</v>
      </c>
      <c r="W26" s="245">
        <v>263.87</v>
      </c>
      <c r="X26" s="247">
        <v>2110.96</v>
      </c>
      <c r="Y26" s="246">
        <f t="shared" si="3"/>
        <v>2110.96</v>
      </c>
      <c r="Z26" s="246">
        <v>2110.96</v>
      </c>
      <c r="AA26" s="22" t="s">
        <v>88</v>
      </c>
      <c r="AB26" s="7"/>
      <c r="AC26" s="7"/>
    </row>
    <row r="27" spans="1:31" ht="57" x14ac:dyDescent="0.2">
      <c r="A27" s="18" t="s">
        <v>76</v>
      </c>
      <c r="B27" s="18" t="s">
        <v>633</v>
      </c>
      <c r="C27" s="240" t="s">
        <v>593</v>
      </c>
      <c r="D27" s="239">
        <v>1848968</v>
      </c>
      <c r="E27" s="239" t="s">
        <v>333</v>
      </c>
      <c r="F27" s="239" t="s">
        <v>643</v>
      </c>
      <c r="G27" s="241" t="s">
        <v>579</v>
      </c>
      <c r="H27" s="239" t="s">
        <v>580</v>
      </c>
      <c r="I27" s="239" t="s">
        <v>75</v>
      </c>
      <c r="J27" s="242" t="s">
        <v>74</v>
      </c>
      <c r="K27" s="239" t="s">
        <v>75</v>
      </c>
      <c r="L27" s="243" t="s">
        <v>524</v>
      </c>
      <c r="M27" s="244"/>
      <c r="N27" s="244"/>
      <c r="O27" s="244"/>
      <c r="P27" s="245"/>
      <c r="Q27" s="245">
        <v>0</v>
      </c>
      <c r="R27" s="245">
        <v>0</v>
      </c>
      <c r="S27" s="248">
        <v>0</v>
      </c>
      <c r="T27" s="239">
        <v>0</v>
      </c>
      <c r="U27" s="245">
        <v>0</v>
      </c>
      <c r="V27" s="239">
        <v>8</v>
      </c>
      <c r="W27" s="245">
        <v>263.87</v>
      </c>
      <c r="X27" s="247">
        <v>2110.96</v>
      </c>
      <c r="Y27" s="246">
        <f t="shared" si="3"/>
        <v>2110.96</v>
      </c>
      <c r="Z27" s="246">
        <v>2110.96</v>
      </c>
      <c r="AA27" s="22" t="s">
        <v>88</v>
      </c>
      <c r="AB27" s="7"/>
      <c r="AC27" s="7"/>
    </row>
    <row r="28" spans="1:31" ht="57" x14ac:dyDescent="0.2">
      <c r="A28" s="18" t="s">
        <v>76</v>
      </c>
      <c r="B28" s="18" t="s">
        <v>633</v>
      </c>
      <c r="C28" s="240" t="s">
        <v>594</v>
      </c>
      <c r="D28" s="239">
        <v>1878395</v>
      </c>
      <c r="E28" s="239" t="s">
        <v>333</v>
      </c>
      <c r="F28" s="239" t="s">
        <v>643</v>
      </c>
      <c r="G28" s="241" t="s">
        <v>579</v>
      </c>
      <c r="H28" s="239" t="s">
        <v>580</v>
      </c>
      <c r="I28" s="239" t="s">
        <v>75</v>
      </c>
      <c r="J28" s="242" t="s">
        <v>74</v>
      </c>
      <c r="K28" s="239" t="s">
        <v>75</v>
      </c>
      <c r="L28" s="243" t="s">
        <v>524</v>
      </c>
      <c r="M28" s="244"/>
      <c r="N28" s="244"/>
      <c r="O28" s="244"/>
      <c r="P28" s="245"/>
      <c r="Q28" s="245">
        <v>0</v>
      </c>
      <c r="R28" s="245">
        <v>0</v>
      </c>
      <c r="S28" s="248">
        <v>0</v>
      </c>
      <c r="T28" s="239">
        <v>0</v>
      </c>
      <c r="U28" s="245">
        <v>0</v>
      </c>
      <c r="V28" s="239">
        <v>7</v>
      </c>
      <c r="W28" s="245">
        <v>263.87</v>
      </c>
      <c r="X28" s="247">
        <v>1847.09</v>
      </c>
      <c r="Y28" s="246">
        <f t="shared" si="3"/>
        <v>1847.0900000000001</v>
      </c>
      <c r="Z28" s="246">
        <v>1847.09</v>
      </c>
      <c r="AA28" s="22" t="s">
        <v>88</v>
      </c>
      <c r="AB28" s="7"/>
      <c r="AC28" s="7"/>
    </row>
    <row r="29" spans="1:31" ht="57" x14ac:dyDescent="0.2">
      <c r="A29" s="18" t="s">
        <v>76</v>
      </c>
      <c r="B29" s="18" t="s">
        <v>633</v>
      </c>
      <c r="C29" s="240" t="s">
        <v>645</v>
      </c>
      <c r="D29" s="239">
        <v>1879081</v>
      </c>
      <c r="E29" s="239" t="s">
        <v>333</v>
      </c>
      <c r="F29" s="239" t="s">
        <v>643</v>
      </c>
      <c r="G29" s="241" t="s">
        <v>579</v>
      </c>
      <c r="H29" s="239" t="s">
        <v>580</v>
      </c>
      <c r="I29" s="239" t="s">
        <v>75</v>
      </c>
      <c r="J29" s="242" t="s">
        <v>74</v>
      </c>
      <c r="K29" s="239" t="s">
        <v>75</v>
      </c>
      <c r="L29" s="243" t="s">
        <v>524</v>
      </c>
      <c r="M29" s="244"/>
      <c r="N29" s="244"/>
      <c r="O29" s="244"/>
      <c r="P29" s="245"/>
      <c r="Q29" s="245">
        <v>0</v>
      </c>
      <c r="R29" s="245">
        <v>0</v>
      </c>
      <c r="S29" s="248">
        <v>0</v>
      </c>
      <c r="T29" s="239">
        <v>0</v>
      </c>
      <c r="U29" s="245">
        <v>0</v>
      </c>
      <c r="V29" s="239">
        <v>7</v>
      </c>
      <c r="W29" s="245">
        <v>263.87</v>
      </c>
      <c r="X29" s="247">
        <f t="shared" ref="X29:X60" si="6">(V29*W29)</f>
        <v>1847.0900000000001</v>
      </c>
      <c r="Y29" s="246">
        <f t="shared" si="3"/>
        <v>1847.0900000000001</v>
      </c>
      <c r="Z29" s="246">
        <v>1847.09</v>
      </c>
      <c r="AA29" s="22" t="s">
        <v>88</v>
      </c>
      <c r="AB29" s="7"/>
      <c r="AC29" s="7"/>
    </row>
    <row r="30" spans="1:31" ht="57" x14ac:dyDescent="0.2">
      <c r="A30" s="18" t="s">
        <v>76</v>
      </c>
      <c r="B30" s="18" t="s">
        <v>633</v>
      </c>
      <c r="C30" s="265" t="s">
        <v>646</v>
      </c>
      <c r="D30" s="239">
        <v>1877674</v>
      </c>
      <c r="E30" s="221" t="s">
        <v>333</v>
      </c>
      <c r="F30" s="239" t="s">
        <v>643</v>
      </c>
      <c r="G30" s="241" t="s">
        <v>579</v>
      </c>
      <c r="H30" s="239" t="s">
        <v>580</v>
      </c>
      <c r="I30" s="239" t="s">
        <v>75</v>
      </c>
      <c r="J30" s="242" t="s">
        <v>74</v>
      </c>
      <c r="K30" s="239" t="s">
        <v>75</v>
      </c>
      <c r="L30" s="243" t="s">
        <v>524</v>
      </c>
      <c r="M30" s="244"/>
      <c r="N30" s="244"/>
      <c r="O30" s="244"/>
      <c r="P30" s="245"/>
      <c r="Q30" s="245">
        <v>0</v>
      </c>
      <c r="R30" s="245">
        <v>0</v>
      </c>
      <c r="S30" s="248">
        <v>0</v>
      </c>
      <c r="T30" s="239">
        <v>0</v>
      </c>
      <c r="U30" s="245">
        <v>0</v>
      </c>
      <c r="V30" s="239">
        <v>0</v>
      </c>
      <c r="W30" s="245">
        <v>0</v>
      </c>
      <c r="X30" s="247">
        <f t="shared" si="6"/>
        <v>0</v>
      </c>
      <c r="Y30" s="246">
        <f t="shared" si="3"/>
        <v>0</v>
      </c>
      <c r="Z30" s="246">
        <v>0</v>
      </c>
      <c r="AA30" s="22" t="s">
        <v>88</v>
      </c>
      <c r="AB30" s="7"/>
      <c r="AC30" s="7"/>
    </row>
    <row r="31" spans="1:31" ht="57" x14ac:dyDescent="0.2">
      <c r="A31" s="18" t="s">
        <v>76</v>
      </c>
      <c r="B31" s="18" t="s">
        <v>633</v>
      </c>
      <c r="C31" s="265" t="s">
        <v>647</v>
      </c>
      <c r="D31" s="239">
        <v>1719742</v>
      </c>
      <c r="E31" s="239" t="s">
        <v>333</v>
      </c>
      <c r="F31" s="239" t="s">
        <v>643</v>
      </c>
      <c r="G31" s="241" t="s">
        <v>579</v>
      </c>
      <c r="H31" s="239" t="s">
        <v>580</v>
      </c>
      <c r="I31" s="239" t="s">
        <v>75</v>
      </c>
      <c r="J31" s="242" t="s">
        <v>74</v>
      </c>
      <c r="K31" s="239" t="s">
        <v>75</v>
      </c>
      <c r="L31" s="243" t="s">
        <v>524</v>
      </c>
      <c r="M31" s="244"/>
      <c r="N31" s="244"/>
      <c r="O31" s="244"/>
      <c r="P31" s="245"/>
      <c r="Q31" s="245">
        <v>0</v>
      </c>
      <c r="R31" s="245">
        <v>0</v>
      </c>
      <c r="S31" s="248">
        <v>0</v>
      </c>
      <c r="T31" s="239">
        <v>0</v>
      </c>
      <c r="U31" s="245">
        <v>0</v>
      </c>
      <c r="V31" s="239">
        <v>6</v>
      </c>
      <c r="W31" s="245">
        <v>263.87</v>
      </c>
      <c r="X31" s="247">
        <f t="shared" si="6"/>
        <v>1583.22</v>
      </c>
      <c r="Y31" s="246">
        <f t="shared" si="3"/>
        <v>1583.22</v>
      </c>
      <c r="Z31" s="246">
        <v>1583.22</v>
      </c>
      <c r="AA31" s="22" t="s">
        <v>88</v>
      </c>
      <c r="AB31" s="7"/>
      <c r="AC31" s="7"/>
    </row>
    <row r="32" spans="1:31" ht="57" x14ac:dyDescent="0.2">
      <c r="A32" s="18" t="s">
        <v>76</v>
      </c>
      <c r="B32" s="18" t="s">
        <v>633</v>
      </c>
      <c r="C32" s="265" t="s">
        <v>589</v>
      </c>
      <c r="D32" s="239">
        <v>187387</v>
      </c>
      <c r="E32" s="239" t="s">
        <v>333</v>
      </c>
      <c r="F32" s="239" t="s">
        <v>643</v>
      </c>
      <c r="G32" s="241" t="s">
        <v>579</v>
      </c>
      <c r="H32" s="239" t="s">
        <v>580</v>
      </c>
      <c r="I32" s="239" t="s">
        <v>75</v>
      </c>
      <c r="J32" s="242" t="s">
        <v>74</v>
      </c>
      <c r="K32" s="239" t="s">
        <v>75</v>
      </c>
      <c r="L32" s="243" t="s">
        <v>524</v>
      </c>
      <c r="M32" s="244"/>
      <c r="N32" s="244"/>
      <c r="O32" s="244"/>
      <c r="P32" s="245"/>
      <c r="Q32" s="245">
        <v>0</v>
      </c>
      <c r="R32" s="245">
        <v>0</v>
      </c>
      <c r="S32" s="248">
        <v>0</v>
      </c>
      <c r="T32" s="239">
        <v>0</v>
      </c>
      <c r="U32" s="245">
        <v>0</v>
      </c>
      <c r="V32" s="239">
        <v>0</v>
      </c>
      <c r="W32" s="245">
        <v>263.87</v>
      </c>
      <c r="X32" s="247">
        <f t="shared" si="6"/>
        <v>0</v>
      </c>
      <c r="Y32" s="246">
        <f t="shared" si="3"/>
        <v>0</v>
      </c>
      <c r="Z32" s="246">
        <v>0</v>
      </c>
      <c r="AA32" s="22" t="s">
        <v>88</v>
      </c>
      <c r="AB32" s="7"/>
      <c r="AC32" s="7"/>
    </row>
    <row r="33" spans="1:29" ht="57" x14ac:dyDescent="0.2">
      <c r="A33" s="18" t="s">
        <v>76</v>
      </c>
      <c r="B33" s="18" t="s">
        <v>633</v>
      </c>
      <c r="C33" s="265" t="s">
        <v>648</v>
      </c>
      <c r="D33" s="239">
        <v>1878662</v>
      </c>
      <c r="E33" s="239" t="s">
        <v>333</v>
      </c>
      <c r="F33" s="239" t="s">
        <v>643</v>
      </c>
      <c r="G33" s="241" t="s">
        <v>579</v>
      </c>
      <c r="H33" s="239" t="s">
        <v>580</v>
      </c>
      <c r="I33" s="239" t="s">
        <v>75</v>
      </c>
      <c r="J33" s="242" t="s">
        <v>74</v>
      </c>
      <c r="K33" s="239" t="s">
        <v>75</v>
      </c>
      <c r="L33" s="243" t="s">
        <v>524</v>
      </c>
      <c r="M33" s="244"/>
      <c r="N33" s="244"/>
      <c r="O33" s="244"/>
      <c r="P33" s="245"/>
      <c r="Q33" s="245">
        <v>0</v>
      </c>
      <c r="R33" s="245">
        <v>0</v>
      </c>
      <c r="S33" s="248">
        <v>0</v>
      </c>
      <c r="T33" s="239">
        <v>0</v>
      </c>
      <c r="U33" s="245">
        <v>0</v>
      </c>
      <c r="V33" s="239">
        <v>0</v>
      </c>
      <c r="W33" s="245">
        <v>263.87</v>
      </c>
      <c r="X33" s="247">
        <f t="shared" si="6"/>
        <v>0</v>
      </c>
      <c r="Y33" s="246">
        <f t="shared" si="3"/>
        <v>0</v>
      </c>
      <c r="Z33" s="246">
        <v>0</v>
      </c>
      <c r="AA33" s="22" t="s">
        <v>88</v>
      </c>
      <c r="AB33" s="7"/>
      <c r="AC33" s="7"/>
    </row>
    <row r="34" spans="1:29" ht="57" x14ac:dyDescent="0.2">
      <c r="A34" s="18" t="s">
        <v>76</v>
      </c>
      <c r="B34" s="18" t="s">
        <v>633</v>
      </c>
      <c r="C34" s="265" t="s">
        <v>599</v>
      </c>
      <c r="D34" s="239">
        <v>1780522</v>
      </c>
      <c r="E34" s="221" t="s">
        <v>577</v>
      </c>
      <c r="F34" s="239" t="s">
        <v>643</v>
      </c>
      <c r="G34" s="241" t="s">
        <v>579</v>
      </c>
      <c r="H34" s="239" t="s">
        <v>580</v>
      </c>
      <c r="I34" s="239" t="s">
        <v>75</v>
      </c>
      <c r="J34" s="242" t="s">
        <v>74</v>
      </c>
      <c r="K34" s="239" t="s">
        <v>75</v>
      </c>
      <c r="L34" s="243" t="s">
        <v>82</v>
      </c>
      <c r="M34" s="244"/>
      <c r="N34" s="244"/>
      <c r="O34" s="244"/>
      <c r="P34" s="245"/>
      <c r="Q34" s="245">
        <v>0</v>
      </c>
      <c r="R34" s="245">
        <v>0</v>
      </c>
      <c r="S34" s="248">
        <v>0</v>
      </c>
      <c r="T34" s="239">
        <v>0</v>
      </c>
      <c r="U34" s="245">
        <v>0</v>
      </c>
      <c r="V34" s="239">
        <v>10</v>
      </c>
      <c r="W34" s="245">
        <v>263.87</v>
      </c>
      <c r="X34" s="247">
        <f t="shared" si="6"/>
        <v>2638.7</v>
      </c>
      <c r="Y34" s="246">
        <f t="shared" si="3"/>
        <v>2638.7</v>
      </c>
      <c r="Z34" s="246">
        <v>2638.7</v>
      </c>
      <c r="AA34" s="22" t="s">
        <v>88</v>
      </c>
      <c r="AB34" s="7"/>
      <c r="AC34" s="7"/>
    </row>
    <row r="35" spans="1:29" ht="57" x14ac:dyDescent="0.2">
      <c r="A35" s="18" t="s">
        <v>76</v>
      </c>
      <c r="B35" s="18" t="s">
        <v>633</v>
      </c>
      <c r="C35" s="240" t="s">
        <v>603</v>
      </c>
      <c r="D35" s="239">
        <v>1878760</v>
      </c>
      <c r="E35" s="239" t="s">
        <v>577</v>
      </c>
      <c r="F35" s="239" t="s">
        <v>643</v>
      </c>
      <c r="G35" s="241" t="s">
        <v>579</v>
      </c>
      <c r="H35" s="239" t="s">
        <v>580</v>
      </c>
      <c r="I35" s="239" t="s">
        <v>75</v>
      </c>
      <c r="J35" s="242" t="s">
        <v>74</v>
      </c>
      <c r="K35" s="239" t="s">
        <v>75</v>
      </c>
      <c r="L35" s="243" t="s">
        <v>82</v>
      </c>
      <c r="M35" s="244"/>
      <c r="N35" s="244"/>
      <c r="O35" s="244"/>
      <c r="P35" s="245"/>
      <c r="Q35" s="245">
        <v>0</v>
      </c>
      <c r="R35" s="245">
        <v>0</v>
      </c>
      <c r="S35" s="246">
        <v>0</v>
      </c>
      <c r="T35" s="239">
        <v>0</v>
      </c>
      <c r="U35" s="245">
        <v>0</v>
      </c>
      <c r="V35" s="239">
        <v>10</v>
      </c>
      <c r="W35" s="245">
        <v>263.87</v>
      </c>
      <c r="X35" s="247">
        <v>2638.7</v>
      </c>
      <c r="Y35" s="246">
        <f t="shared" si="3"/>
        <v>2638.7</v>
      </c>
      <c r="Z35" s="246">
        <v>2638.7</v>
      </c>
      <c r="AA35" s="22" t="s">
        <v>88</v>
      </c>
      <c r="AB35" s="7"/>
      <c r="AC35" s="7"/>
    </row>
    <row r="36" spans="1:29" ht="57" x14ac:dyDescent="0.2">
      <c r="A36" s="18" t="s">
        <v>76</v>
      </c>
      <c r="B36" s="18" t="s">
        <v>633</v>
      </c>
      <c r="C36" s="240" t="s">
        <v>604</v>
      </c>
      <c r="D36" s="239">
        <v>3400794</v>
      </c>
      <c r="E36" s="239" t="s">
        <v>333</v>
      </c>
      <c r="F36" s="239" t="s">
        <v>643</v>
      </c>
      <c r="G36" s="241" t="s">
        <v>579</v>
      </c>
      <c r="H36" s="239" t="s">
        <v>580</v>
      </c>
      <c r="I36" s="239" t="s">
        <v>75</v>
      </c>
      <c r="J36" s="242" t="s">
        <v>74</v>
      </c>
      <c r="K36" s="239" t="s">
        <v>75</v>
      </c>
      <c r="L36" s="243" t="s">
        <v>82</v>
      </c>
      <c r="M36" s="244"/>
      <c r="N36" s="244"/>
      <c r="O36" s="244"/>
      <c r="P36" s="245"/>
      <c r="Q36" s="245">
        <v>0</v>
      </c>
      <c r="R36" s="245">
        <v>0</v>
      </c>
      <c r="S36" s="248">
        <v>0</v>
      </c>
      <c r="T36" s="239">
        <v>0</v>
      </c>
      <c r="U36" s="245">
        <v>0</v>
      </c>
      <c r="V36" s="239">
        <v>10</v>
      </c>
      <c r="W36" s="245">
        <v>263.87</v>
      </c>
      <c r="X36" s="247">
        <f t="shared" si="6"/>
        <v>2638.7</v>
      </c>
      <c r="Y36" s="246">
        <f t="shared" si="3"/>
        <v>2638.7</v>
      </c>
      <c r="Z36" s="246">
        <v>2638.7</v>
      </c>
      <c r="AA36" s="22" t="s">
        <v>88</v>
      </c>
      <c r="AB36" s="7"/>
      <c r="AC36" s="7"/>
    </row>
    <row r="37" spans="1:29" ht="57" x14ac:dyDescent="0.2">
      <c r="A37" s="18" t="s">
        <v>76</v>
      </c>
      <c r="B37" s="18" t="s">
        <v>633</v>
      </c>
      <c r="C37" s="240" t="s">
        <v>607</v>
      </c>
      <c r="D37" s="239">
        <v>1878638</v>
      </c>
      <c r="E37" s="239" t="s">
        <v>333</v>
      </c>
      <c r="F37" s="239" t="s">
        <v>643</v>
      </c>
      <c r="G37" s="241" t="s">
        <v>579</v>
      </c>
      <c r="H37" s="239" t="s">
        <v>580</v>
      </c>
      <c r="I37" s="239" t="s">
        <v>75</v>
      </c>
      <c r="J37" s="242" t="s">
        <v>74</v>
      </c>
      <c r="K37" s="239" t="s">
        <v>75</v>
      </c>
      <c r="L37" s="243" t="s">
        <v>82</v>
      </c>
      <c r="M37" s="244"/>
      <c r="N37" s="244"/>
      <c r="O37" s="244"/>
      <c r="P37" s="245"/>
      <c r="Q37" s="245">
        <v>0</v>
      </c>
      <c r="R37" s="245">
        <v>0</v>
      </c>
      <c r="S37" s="248">
        <v>0</v>
      </c>
      <c r="T37" s="239">
        <v>0</v>
      </c>
      <c r="U37" s="245">
        <v>0</v>
      </c>
      <c r="V37" s="239">
        <v>7</v>
      </c>
      <c r="W37" s="245">
        <v>263.87</v>
      </c>
      <c r="X37" s="247">
        <f t="shared" si="6"/>
        <v>1847.0900000000001</v>
      </c>
      <c r="Y37" s="246">
        <f t="shared" si="3"/>
        <v>1847.0900000000001</v>
      </c>
      <c r="Z37" s="246">
        <v>1847.09</v>
      </c>
      <c r="AA37" s="22" t="s">
        <v>88</v>
      </c>
      <c r="AB37" s="7"/>
      <c r="AC37" s="7"/>
    </row>
    <row r="38" spans="1:29" ht="57" x14ac:dyDescent="0.2">
      <c r="A38" s="18" t="s">
        <v>76</v>
      </c>
      <c r="B38" s="18" t="s">
        <v>633</v>
      </c>
      <c r="C38" s="240" t="s">
        <v>639</v>
      </c>
      <c r="D38" s="239">
        <v>1879600</v>
      </c>
      <c r="E38" s="239" t="s">
        <v>333</v>
      </c>
      <c r="F38" s="239" t="s">
        <v>643</v>
      </c>
      <c r="G38" s="241" t="s">
        <v>579</v>
      </c>
      <c r="H38" s="239" t="s">
        <v>580</v>
      </c>
      <c r="I38" s="239" t="s">
        <v>75</v>
      </c>
      <c r="J38" s="242" t="s">
        <v>74</v>
      </c>
      <c r="K38" s="239" t="s">
        <v>75</v>
      </c>
      <c r="L38" s="243" t="s">
        <v>82</v>
      </c>
      <c r="M38" s="244"/>
      <c r="N38" s="244"/>
      <c r="O38" s="244"/>
      <c r="P38" s="245"/>
      <c r="Q38" s="245">
        <v>0</v>
      </c>
      <c r="R38" s="245">
        <v>0</v>
      </c>
      <c r="S38" s="248">
        <v>0</v>
      </c>
      <c r="T38" s="239">
        <v>0</v>
      </c>
      <c r="U38" s="245">
        <v>0</v>
      </c>
      <c r="V38" s="239">
        <v>7</v>
      </c>
      <c r="W38" s="245">
        <v>263.87</v>
      </c>
      <c r="X38" s="247">
        <f t="shared" si="6"/>
        <v>1847.0900000000001</v>
      </c>
      <c r="Y38" s="246">
        <f t="shared" si="3"/>
        <v>1847.0900000000001</v>
      </c>
      <c r="Z38" s="246">
        <v>1847.09</v>
      </c>
      <c r="AA38" s="22" t="s">
        <v>88</v>
      </c>
      <c r="AB38" s="7"/>
      <c r="AC38" s="7"/>
    </row>
    <row r="39" spans="1:29" ht="57" x14ac:dyDescent="0.2">
      <c r="A39" s="18" t="s">
        <v>76</v>
      </c>
      <c r="B39" s="18" t="s">
        <v>633</v>
      </c>
      <c r="C39" s="240" t="s">
        <v>640</v>
      </c>
      <c r="D39" s="239">
        <v>1866532</v>
      </c>
      <c r="E39" s="239" t="s">
        <v>333</v>
      </c>
      <c r="F39" s="239" t="s">
        <v>643</v>
      </c>
      <c r="G39" s="241" t="s">
        <v>579</v>
      </c>
      <c r="H39" s="239" t="s">
        <v>580</v>
      </c>
      <c r="I39" s="239" t="s">
        <v>75</v>
      </c>
      <c r="J39" s="242" t="s">
        <v>74</v>
      </c>
      <c r="K39" s="239" t="s">
        <v>75</v>
      </c>
      <c r="L39" s="243" t="s">
        <v>82</v>
      </c>
      <c r="M39" s="244"/>
      <c r="N39" s="244"/>
      <c r="O39" s="244"/>
      <c r="P39" s="245"/>
      <c r="Q39" s="245">
        <v>0</v>
      </c>
      <c r="R39" s="245">
        <v>0</v>
      </c>
      <c r="S39" s="248">
        <v>0</v>
      </c>
      <c r="T39" s="239">
        <v>0</v>
      </c>
      <c r="U39" s="245">
        <v>0</v>
      </c>
      <c r="V39" s="239">
        <v>9</v>
      </c>
      <c r="W39" s="245">
        <v>263.87</v>
      </c>
      <c r="X39" s="247">
        <f t="shared" si="6"/>
        <v>2374.83</v>
      </c>
      <c r="Y39" s="246">
        <f t="shared" si="3"/>
        <v>2374.83</v>
      </c>
      <c r="Z39" s="246">
        <v>2374.83</v>
      </c>
      <c r="AA39" s="22" t="s">
        <v>88</v>
      </c>
      <c r="AB39" s="7"/>
      <c r="AC39" s="7"/>
    </row>
    <row r="40" spans="1:29" ht="57" x14ac:dyDescent="0.2">
      <c r="A40" s="18" t="s">
        <v>76</v>
      </c>
      <c r="B40" s="18" t="s">
        <v>633</v>
      </c>
      <c r="C40" s="240" t="s">
        <v>608</v>
      </c>
      <c r="D40" s="239">
        <v>1876937</v>
      </c>
      <c r="E40" s="239" t="s">
        <v>333</v>
      </c>
      <c r="F40" s="239" t="s">
        <v>643</v>
      </c>
      <c r="G40" s="241" t="s">
        <v>579</v>
      </c>
      <c r="H40" s="239" t="s">
        <v>580</v>
      </c>
      <c r="I40" s="239" t="s">
        <v>75</v>
      </c>
      <c r="J40" s="242" t="s">
        <v>74</v>
      </c>
      <c r="K40" s="239" t="s">
        <v>75</v>
      </c>
      <c r="L40" s="243" t="s">
        <v>82</v>
      </c>
      <c r="M40" s="244"/>
      <c r="N40" s="244"/>
      <c r="O40" s="244"/>
      <c r="P40" s="245"/>
      <c r="Q40" s="245">
        <v>0</v>
      </c>
      <c r="R40" s="245">
        <v>0</v>
      </c>
      <c r="S40" s="248">
        <v>0</v>
      </c>
      <c r="T40" s="239">
        <v>0</v>
      </c>
      <c r="U40" s="245">
        <v>0</v>
      </c>
      <c r="V40" s="239">
        <v>9</v>
      </c>
      <c r="W40" s="245">
        <v>263.87</v>
      </c>
      <c r="X40" s="247">
        <f t="shared" si="6"/>
        <v>2374.83</v>
      </c>
      <c r="Y40" s="246">
        <f t="shared" si="3"/>
        <v>2374.83</v>
      </c>
      <c r="Z40" s="246">
        <v>2374.83</v>
      </c>
      <c r="AA40" s="22" t="s">
        <v>88</v>
      </c>
      <c r="AB40" s="7"/>
      <c r="AC40" s="7"/>
    </row>
    <row r="41" spans="1:29" ht="57" x14ac:dyDescent="0.2">
      <c r="A41" s="18" t="s">
        <v>76</v>
      </c>
      <c r="B41" s="18" t="s">
        <v>633</v>
      </c>
      <c r="C41" s="240" t="s">
        <v>614</v>
      </c>
      <c r="D41" s="239">
        <v>1110659</v>
      </c>
      <c r="E41" s="266" t="s">
        <v>333</v>
      </c>
      <c r="F41" s="239" t="s">
        <v>643</v>
      </c>
      <c r="G41" s="241" t="s">
        <v>579</v>
      </c>
      <c r="H41" s="239" t="s">
        <v>580</v>
      </c>
      <c r="I41" s="239" t="s">
        <v>75</v>
      </c>
      <c r="J41" s="242" t="s">
        <v>74</v>
      </c>
      <c r="K41" s="239" t="s">
        <v>75</v>
      </c>
      <c r="L41" s="243" t="s">
        <v>82</v>
      </c>
      <c r="M41" s="244"/>
      <c r="N41" s="244"/>
      <c r="O41" s="244"/>
      <c r="P41" s="245"/>
      <c r="Q41" s="245">
        <v>0</v>
      </c>
      <c r="R41" s="245">
        <v>0</v>
      </c>
      <c r="S41" s="248">
        <v>0</v>
      </c>
      <c r="T41" s="239">
        <v>0</v>
      </c>
      <c r="U41" s="245">
        <v>0</v>
      </c>
      <c r="V41" s="239">
        <v>8</v>
      </c>
      <c r="W41" s="245">
        <v>263.87</v>
      </c>
      <c r="X41" s="247">
        <v>2110.96</v>
      </c>
      <c r="Y41" s="246">
        <f t="shared" si="3"/>
        <v>2110.96</v>
      </c>
      <c r="Z41" s="246">
        <v>2110.96</v>
      </c>
      <c r="AA41" s="22" t="s">
        <v>88</v>
      </c>
      <c r="AB41" s="7"/>
      <c r="AC41" s="7"/>
    </row>
    <row r="42" spans="1:29" ht="57" x14ac:dyDescent="0.2">
      <c r="A42" s="18" t="s">
        <v>76</v>
      </c>
      <c r="B42" s="18" t="s">
        <v>633</v>
      </c>
      <c r="C42" s="240" t="s">
        <v>613</v>
      </c>
      <c r="D42" s="239">
        <v>1780450</v>
      </c>
      <c r="E42" s="266" t="s">
        <v>333</v>
      </c>
      <c r="F42" s="239" t="s">
        <v>643</v>
      </c>
      <c r="G42" s="241" t="s">
        <v>579</v>
      </c>
      <c r="H42" s="239" t="s">
        <v>580</v>
      </c>
      <c r="I42" s="239" t="s">
        <v>75</v>
      </c>
      <c r="J42" s="242" t="s">
        <v>74</v>
      </c>
      <c r="K42" s="239" t="s">
        <v>75</v>
      </c>
      <c r="L42" s="243" t="s">
        <v>82</v>
      </c>
      <c r="M42" s="244"/>
      <c r="N42" s="244"/>
      <c r="O42" s="244"/>
      <c r="P42" s="245"/>
      <c r="Q42" s="245">
        <v>0</v>
      </c>
      <c r="R42" s="245">
        <v>0</v>
      </c>
      <c r="S42" s="248">
        <v>0</v>
      </c>
      <c r="T42" s="239">
        <v>0</v>
      </c>
      <c r="U42" s="245">
        <v>0</v>
      </c>
      <c r="V42" s="239">
        <v>8</v>
      </c>
      <c r="W42" s="245">
        <v>263.87</v>
      </c>
      <c r="X42" s="247">
        <v>2110.96</v>
      </c>
      <c r="Y42" s="246">
        <f t="shared" si="3"/>
        <v>2110.96</v>
      </c>
      <c r="Z42" s="246">
        <v>2110.96</v>
      </c>
      <c r="AA42" s="22" t="s">
        <v>88</v>
      </c>
      <c r="AB42" s="7"/>
      <c r="AC42" s="7"/>
    </row>
    <row r="43" spans="1:29" ht="57" x14ac:dyDescent="0.2">
      <c r="A43" s="18" t="s">
        <v>76</v>
      </c>
      <c r="B43" s="18" t="s">
        <v>633</v>
      </c>
      <c r="C43" s="240" t="s">
        <v>612</v>
      </c>
      <c r="D43" s="239">
        <v>1877801</v>
      </c>
      <c r="E43" s="239" t="s">
        <v>333</v>
      </c>
      <c r="F43" s="239" t="s">
        <v>643</v>
      </c>
      <c r="G43" s="241" t="s">
        <v>579</v>
      </c>
      <c r="H43" s="286" t="s">
        <v>580</v>
      </c>
      <c r="I43" s="239" t="s">
        <v>75</v>
      </c>
      <c r="J43" s="242" t="s">
        <v>74</v>
      </c>
      <c r="K43" s="239" t="s">
        <v>75</v>
      </c>
      <c r="L43" s="243" t="s">
        <v>82</v>
      </c>
      <c r="M43" s="326"/>
      <c r="N43" s="244"/>
      <c r="O43" s="244"/>
      <c r="P43" s="245"/>
      <c r="Q43" s="245">
        <v>0</v>
      </c>
      <c r="R43" s="245">
        <v>0</v>
      </c>
      <c r="S43" s="248">
        <v>0</v>
      </c>
      <c r="T43" s="239">
        <v>0</v>
      </c>
      <c r="U43" s="245">
        <v>0</v>
      </c>
      <c r="V43" s="239">
        <v>8</v>
      </c>
      <c r="W43" s="245">
        <v>263.87</v>
      </c>
      <c r="X43" s="247">
        <f>(V43*W43)</f>
        <v>2110.96</v>
      </c>
      <c r="Y43" s="246">
        <f>(T43*U43)+(V43*W43)</f>
        <v>2110.96</v>
      </c>
      <c r="Z43" s="246">
        <v>2110.96</v>
      </c>
      <c r="AA43" s="22" t="s">
        <v>88</v>
      </c>
      <c r="AB43" s="7"/>
      <c r="AC43" s="7"/>
    </row>
    <row r="44" spans="1:29" ht="57" x14ac:dyDescent="0.2">
      <c r="A44" s="18" t="s">
        <v>76</v>
      </c>
      <c r="B44" s="18" t="s">
        <v>633</v>
      </c>
      <c r="C44" s="240" t="s">
        <v>616</v>
      </c>
      <c r="D44" s="239">
        <v>1711024</v>
      </c>
      <c r="E44" s="239" t="s">
        <v>333</v>
      </c>
      <c r="F44" s="239" t="s">
        <v>643</v>
      </c>
      <c r="G44" s="241" t="s">
        <v>579</v>
      </c>
      <c r="H44" s="286" t="s">
        <v>580</v>
      </c>
      <c r="I44" s="239" t="s">
        <v>75</v>
      </c>
      <c r="J44" s="242" t="s">
        <v>74</v>
      </c>
      <c r="K44" s="239" t="s">
        <v>75</v>
      </c>
      <c r="L44" s="243" t="s">
        <v>82</v>
      </c>
      <c r="M44" s="326"/>
      <c r="N44" s="244"/>
      <c r="O44" s="244"/>
      <c r="P44" s="245"/>
      <c r="Q44" s="245">
        <v>0</v>
      </c>
      <c r="R44" s="245">
        <v>0</v>
      </c>
      <c r="S44" s="246">
        <f>-S43</f>
        <v>0</v>
      </c>
      <c r="T44" s="239">
        <v>0</v>
      </c>
      <c r="U44" s="245">
        <v>0</v>
      </c>
      <c r="V44" s="239">
        <v>7</v>
      </c>
      <c r="W44" s="245">
        <v>263.87</v>
      </c>
      <c r="X44" s="247">
        <v>1847.09</v>
      </c>
      <c r="Y44" s="246">
        <f t="shared" ref="Y44:Y47" si="7">(T44*U44)+(V44*W44)</f>
        <v>1847.0900000000001</v>
      </c>
      <c r="Z44" s="246">
        <f t="shared" ref="Z44:Z47" si="8">S44+Y44</f>
        <v>1847.0900000000001</v>
      </c>
      <c r="AA44" s="22" t="s">
        <v>88</v>
      </c>
      <c r="AB44" s="7"/>
      <c r="AC44" s="7"/>
    </row>
    <row r="45" spans="1:29" ht="57" x14ac:dyDescent="0.2">
      <c r="A45" s="18" t="s">
        <v>76</v>
      </c>
      <c r="B45" s="18" t="s">
        <v>633</v>
      </c>
      <c r="C45" s="240" t="s">
        <v>649</v>
      </c>
      <c r="D45" s="239">
        <v>1780395</v>
      </c>
      <c r="E45" s="239" t="s">
        <v>333</v>
      </c>
      <c r="F45" s="239" t="s">
        <v>643</v>
      </c>
      <c r="G45" s="241" t="s">
        <v>579</v>
      </c>
      <c r="H45" s="286" t="s">
        <v>580</v>
      </c>
      <c r="I45" s="239" t="s">
        <v>75</v>
      </c>
      <c r="J45" s="242" t="s">
        <v>74</v>
      </c>
      <c r="K45" s="239" t="s">
        <v>75</v>
      </c>
      <c r="L45" s="243" t="s">
        <v>82</v>
      </c>
      <c r="M45" s="326"/>
      <c r="N45" s="244"/>
      <c r="O45" s="244"/>
      <c r="P45" s="245"/>
      <c r="Q45" s="245">
        <v>0</v>
      </c>
      <c r="R45" s="245">
        <v>0</v>
      </c>
      <c r="S45" s="246">
        <f>-S44</f>
        <v>0</v>
      </c>
      <c r="T45" s="239">
        <v>0</v>
      </c>
      <c r="U45" s="245">
        <v>0</v>
      </c>
      <c r="V45" s="239">
        <v>7</v>
      </c>
      <c r="W45" s="245">
        <v>263.87</v>
      </c>
      <c r="X45" s="247">
        <v>1847.09</v>
      </c>
      <c r="Y45" s="246">
        <f t="shared" si="7"/>
        <v>1847.0900000000001</v>
      </c>
      <c r="Z45" s="246">
        <f t="shared" si="8"/>
        <v>1847.0900000000001</v>
      </c>
      <c r="AA45" s="22" t="s">
        <v>88</v>
      </c>
      <c r="AB45" s="7"/>
      <c r="AC45" s="7"/>
    </row>
    <row r="46" spans="1:29" ht="57" x14ac:dyDescent="0.2">
      <c r="A46" s="18" t="s">
        <v>76</v>
      </c>
      <c r="B46" s="18" t="s">
        <v>633</v>
      </c>
      <c r="C46" s="240" t="s">
        <v>617</v>
      </c>
      <c r="D46" s="239">
        <v>1877305</v>
      </c>
      <c r="E46" s="239" t="s">
        <v>333</v>
      </c>
      <c r="F46" s="239" t="s">
        <v>643</v>
      </c>
      <c r="G46" s="241" t="s">
        <v>579</v>
      </c>
      <c r="H46" s="286" t="s">
        <v>580</v>
      </c>
      <c r="I46" s="239" t="s">
        <v>75</v>
      </c>
      <c r="J46" s="242" t="s">
        <v>74</v>
      </c>
      <c r="K46" s="239" t="s">
        <v>75</v>
      </c>
      <c r="L46" s="243" t="s">
        <v>82</v>
      </c>
      <c r="M46" s="326"/>
      <c r="N46" s="244"/>
      <c r="O46" s="244"/>
      <c r="P46" s="245"/>
      <c r="Q46" s="245">
        <v>0</v>
      </c>
      <c r="R46" s="245">
        <v>0</v>
      </c>
      <c r="S46" s="246">
        <f t="shared" ref="S46:S47" si="9">Q46+R46</f>
        <v>0</v>
      </c>
      <c r="T46" s="239">
        <v>0</v>
      </c>
      <c r="U46" s="245">
        <v>0</v>
      </c>
      <c r="V46" s="239">
        <v>7</v>
      </c>
      <c r="W46" s="245">
        <v>263.87</v>
      </c>
      <c r="X46" s="247">
        <v>1847.09</v>
      </c>
      <c r="Y46" s="246">
        <f t="shared" si="7"/>
        <v>1847.0900000000001</v>
      </c>
      <c r="Z46" s="246">
        <f t="shared" si="8"/>
        <v>1847.0900000000001</v>
      </c>
      <c r="AA46" s="22" t="s">
        <v>88</v>
      </c>
      <c r="AB46" s="7"/>
      <c r="AC46" s="7"/>
    </row>
    <row r="47" spans="1:29" ht="57" x14ac:dyDescent="0.2">
      <c r="A47" s="18" t="s">
        <v>76</v>
      </c>
      <c r="B47" s="18" t="s">
        <v>633</v>
      </c>
      <c r="C47" s="240" t="s">
        <v>618</v>
      </c>
      <c r="D47" s="239">
        <v>1878530</v>
      </c>
      <c r="E47" s="239" t="s">
        <v>577</v>
      </c>
      <c r="F47" s="239" t="s">
        <v>643</v>
      </c>
      <c r="G47" s="241" t="s">
        <v>579</v>
      </c>
      <c r="H47" s="286" t="s">
        <v>580</v>
      </c>
      <c r="I47" s="239" t="s">
        <v>75</v>
      </c>
      <c r="J47" s="242" t="s">
        <v>74</v>
      </c>
      <c r="K47" s="239" t="s">
        <v>75</v>
      </c>
      <c r="L47" s="243" t="s">
        <v>619</v>
      </c>
      <c r="M47" s="326"/>
      <c r="N47" s="244"/>
      <c r="O47" s="244"/>
      <c r="P47" s="245"/>
      <c r="Q47" s="245">
        <v>0</v>
      </c>
      <c r="R47" s="245">
        <v>0</v>
      </c>
      <c r="S47" s="246">
        <f t="shared" si="9"/>
        <v>0</v>
      </c>
      <c r="T47" s="239">
        <v>0</v>
      </c>
      <c r="U47" s="245">
        <v>0</v>
      </c>
      <c r="V47" s="239">
        <v>5</v>
      </c>
      <c r="W47" s="245">
        <v>263.87</v>
      </c>
      <c r="X47" s="247">
        <v>1319.35</v>
      </c>
      <c r="Y47" s="246">
        <f t="shared" si="7"/>
        <v>1319.35</v>
      </c>
      <c r="Z47" s="246">
        <f t="shared" si="8"/>
        <v>1319.35</v>
      </c>
      <c r="AA47" s="22" t="s">
        <v>88</v>
      </c>
      <c r="AB47" s="7"/>
      <c r="AC47" s="7"/>
    </row>
    <row r="48" spans="1:29" ht="57" x14ac:dyDescent="0.2">
      <c r="A48" s="18" t="s">
        <v>76</v>
      </c>
      <c r="B48" s="18" t="s">
        <v>633</v>
      </c>
      <c r="C48" s="240" t="s">
        <v>620</v>
      </c>
      <c r="D48" s="239">
        <v>1877399</v>
      </c>
      <c r="E48" s="239" t="s">
        <v>333</v>
      </c>
      <c r="F48" s="239" t="s">
        <v>643</v>
      </c>
      <c r="G48" s="241" t="s">
        <v>579</v>
      </c>
      <c r="H48" s="286" t="s">
        <v>580</v>
      </c>
      <c r="I48" s="239" t="s">
        <v>75</v>
      </c>
      <c r="J48" s="242" t="s">
        <v>74</v>
      </c>
      <c r="K48" s="239" t="s">
        <v>75</v>
      </c>
      <c r="L48" s="243" t="s">
        <v>619</v>
      </c>
      <c r="M48" s="326"/>
      <c r="N48" s="244"/>
      <c r="O48" s="244"/>
      <c r="P48" s="245"/>
      <c r="Q48" s="245">
        <v>0</v>
      </c>
      <c r="R48" s="245">
        <v>0</v>
      </c>
      <c r="S48" s="248">
        <v>0</v>
      </c>
      <c r="T48" s="239">
        <v>0</v>
      </c>
      <c r="U48" s="245">
        <v>0</v>
      </c>
      <c r="V48" s="239">
        <v>10</v>
      </c>
      <c r="W48" s="245">
        <v>263.87</v>
      </c>
      <c r="X48" s="247">
        <f t="shared" si="6"/>
        <v>2638.7</v>
      </c>
      <c r="Y48" s="246">
        <f t="shared" si="3"/>
        <v>2638.7</v>
      </c>
      <c r="Z48" s="246">
        <v>2638.7</v>
      </c>
      <c r="AA48" s="22" t="s">
        <v>88</v>
      </c>
      <c r="AB48" s="7"/>
      <c r="AC48" s="7"/>
    </row>
    <row r="49" spans="1:29" ht="57" x14ac:dyDescent="0.2">
      <c r="A49" s="18" t="s">
        <v>76</v>
      </c>
      <c r="B49" s="18" t="s">
        <v>633</v>
      </c>
      <c r="C49" s="240" t="s">
        <v>630</v>
      </c>
      <c r="D49" s="239">
        <v>1718533</v>
      </c>
      <c r="E49" s="239" t="s">
        <v>333</v>
      </c>
      <c r="F49" s="239" t="s">
        <v>643</v>
      </c>
      <c r="G49" s="241" t="s">
        <v>579</v>
      </c>
      <c r="H49" s="286" t="s">
        <v>580</v>
      </c>
      <c r="I49" s="239" t="s">
        <v>75</v>
      </c>
      <c r="J49" s="242" t="s">
        <v>74</v>
      </c>
      <c r="K49" s="239" t="s">
        <v>75</v>
      </c>
      <c r="L49" s="243" t="s">
        <v>619</v>
      </c>
      <c r="M49" s="326"/>
      <c r="N49" s="244"/>
      <c r="O49" s="244"/>
      <c r="P49" s="245"/>
      <c r="Q49" s="245">
        <v>0</v>
      </c>
      <c r="R49" s="245">
        <v>0</v>
      </c>
      <c r="S49" s="248">
        <v>0</v>
      </c>
      <c r="T49" s="239">
        <v>0</v>
      </c>
      <c r="U49" s="245">
        <v>0</v>
      </c>
      <c r="V49" s="239">
        <v>7</v>
      </c>
      <c r="W49" s="245">
        <v>263.87</v>
      </c>
      <c r="X49" s="247">
        <f t="shared" si="6"/>
        <v>1847.0900000000001</v>
      </c>
      <c r="Y49" s="246">
        <f t="shared" si="3"/>
        <v>1847.0900000000001</v>
      </c>
      <c r="Z49" s="246">
        <v>1847.09</v>
      </c>
      <c r="AA49" s="22" t="s">
        <v>88</v>
      </c>
      <c r="AB49" s="7"/>
      <c r="AC49" s="7"/>
    </row>
    <row r="50" spans="1:29" ht="57" x14ac:dyDescent="0.2">
      <c r="A50" s="18" t="s">
        <v>76</v>
      </c>
      <c r="B50" s="18" t="s">
        <v>633</v>
      </c>
      <c r="C50" s="240" t="s">
        <v>631</v>
      </c>
      <c r="D50" s="239">
        <v>1780328</v>
      </c>
      <c r="E50" s="239" t="s">
        <v>333</v>
      </c>
      <c r="F50" s="239" t="s">
        <v>643</v>
      </c>
      <c r="G50" s="241" t="s">
        <v>579</v>
      </c>
      <c r="H50" s="286" t="s">
        <v>580</v>
      </c>
      <c r="I50" s="239" t="s">
        <v>75</v>
      </c>
      <c r="J50" s="242" t="s">
        <v>74</v>
      </c>
      <c r="K50" s="239" t="s">
        <v>75</v>
      </c>
      <c r="L50" s="243" t="s">
        <v>619</v>
      </c>
      <c r="M50" s="326"/>
      <c r="N50" s="244"/>
      <c r="O50" s="244"/>
      <c r="P50" s="245"/>
      <c r="Q50" s="245">
        <v>0</v>
      </c>
      <c r="R50" s="245">
        <v>0</v>
      </c>
      <c r="S50" s="248">
        <v>0</v>
      </c>
      <c r="T50" s="239">
        <v>0</v>
      </c>
      <c r="U50" s="245">
        <v>0</v>
      </c>
      <c r="V50" s="239">
        <v>9</v>
      </c>
      <c r="W50" s="245">
        <v>263.87</v>
      </c>
      <c r="X50" s="247">
        <f t="shared" si="6"/>
        <v>2374.83</v>
      </c>
      <c r="Y50" s="246">
        <f t="shared" si="3"/>
        <v>2374.83</v>
      </c>
      <c r="Z50" s="246">
        <v>2374.83</v>
      </c>
      <c r="AA50" s="22" t="s">
        <v>88</v>
      </c>
      <c r="AB50" s="7"/>
      <c r="AC50" s="7"/>
    </row>
    <row r="51" spans="1:29" ht="57" x14ac:dyDescent="0.2">
      <c r="A51" s="18" t="s">
        <v>76</v>
      </c>
      <c r="B51" s="18" t="s">
        <v>633</v>
      </c>
      <c r="C51" s="240" t="s">
        <v>625</v>
      </c>
      <c r="D51" s="239">
        <v>1848950</v>
      </c>
      <c r="E51" s="239" t="s">
        <v>333</v>
      </c>
      <c r="F51" s="239" t="s">
        <v>643</v>
      </c>
      <c r="G51" s="241" t="s">
        <v>579</v>
      </c>
      <c r="H51" s="286" t="s">
        <v>580</v>
      </c>
      <c r="I51" s="239" t="s">
        <v>75</v>
      </c>
      <c r="J51" s="242" t="s">
        <v>74</v>
      </c>
      <c r="K51" s="239" t="s">
        <v>75</v>
      </c>
      <c r="L51" s="243" t="s">
        <v>619</v>
      </c>
      <c r="M51" s="326"/>
      <c r="N51" s="244"/>
      <c r="O51" s="244"/>
      <c r="P51" s="245"/>
      <c r="Q51" s="245">
        <v>0</v>
      </c>
      <c r="R51" s="245">
        <v>0</v>
      </c>
      <c r="S51" s="248">
        <v>0</v>
      </c>
      <c r="T51" s="239">
        <v>0</v>
      </c>
      <c r="U51" s="245">
        <v>0</v>
      </c>
      <c r="V51" s="239">
        <v>9</v>
      </c>
      <c r="W51" s="245">
        <v>263.87</v>
      </c>
      <c r="X51" s="247">
        <f t="shared" si="6"/>
        <v>2374.83</v>
      </c>
      <c r="Y51" s="246">
        <f t="shared" si="3"/>
        <v>2374.83</v>
      </c>
      <c r="Z51" s="246">
        <v>2374.83</v>
      </c>
      <c r="AA51" s="22" t="s">
        <v>88</v>
      </c>
      <c r="AB51" s="7"/>
      <c r="AC51" s="7"/>
    </row>
    <row r="52" spans="1:29" ht="57" x14ac:dyDescent="0.2">
      <c r="A52" s="18" t="s">
        <v>76</v>
      </c>
      <c r="B52" s="18" t="s">
        <v>633</v>
      </c>
      <c r="C52" s="240" t="s">
        <v>626</v>
      </c>
      <c r="D52" s="239">
        <v>1879545</v>
      </c>
      <c r="E52" s="239" t="s">
        <v>333</v>
      </c>
      <c r="F52" s="239" t="s">
        <v>643</v>
      </c>
      <c r="G52" s="241" t="s">
        <v>579</v>
      </c>
      <c r="H52" s="286" t="s">
        <v>580</v>
      </c>
      <c r="I52" s="239" t="s">
        <v>75</v>
      </c>
      <c r="J52" s="242" t="s">
        <v>74</v>
      </c>
      <c r="K52" s="239" t="s">
        <v>75</v>
      </c>
      <c r="L52" s="243" t="s">
        <v>619</v>
      </c>
      <c r="M52" s="326"/>
      <c r="N52" s="244"/>
      <c r="O52" s="244"/>
      <c r="P52" s="245"/>
      <c r="Q52" s="245">
        <v>0</v>
      </c>
      <c r="R52" s="245">
        <v>0</v>
      </c>
      <c r="S52" s="248">
        <v>0</v>
      </c>
      <c r="T52" s="239">
        <v>0</v>
      </c>
      <c r="U52" s="245">
        <v>0</v>
      </c>
      <c r="V52" s="239">
        <v>9</v>
      </c>
      <c r="W52" s="245">
        <v>263.87</v>
      </c>
      <c r="X52" s="247">
        <f t="shared" si="6"/>
        <v>2374.83</v>
      </c>
      <c r="Y52" s="246">
        <f t="shared" si="3"/>
        <v>2374.83</v>
      </c>
      <c r="Z52" s="246">
        <v>2374.83</v>
      </c>
      <c r="AA52" s="22" t="s">
        <v>88</v>
      </c>
      <c r="AB52" s="7"/>
      <c r="AC52" s="7"/>
    </row>
    <row r="53" spans="1:29" ht="57" x14ac:dyDescent="0.2">
      <c r="A53" s="18" t="s">
        <v>76</v>
      </c>
      <c r="B53" s="18" t="s">
        <v>633</v>
      </c>
      <c r="C53" s="240" t="s">
        <v>650</v>
      </c>
      <c r="D53" s="239">
        <v>1699300</v>
      </c>
      <c r="E53" s="239" t="s">
        <v>333</v>
      </c>
      <c r="F53" s="239" t="s">
        <v>643</v>
      </c>
      <c r="G53" s="241" t="s">
        <v>579</v>
      </c>
      <c r="H53" s="286" t="s">
        <v>580</v>
      </c>
      <c r="I53" s="239" t="s">
        <v>75</v>
      </c>
      <c r="J53" s="242" t="s">
        <v>74</v>
      </c>
      <c r="K53" s="239" t="s">
        <v>75</v>
      </c>
      <c r="L53" s="243" t="s">
        <v>619</v>
      </c>
      <c r="M53" s="326"/>
      <c r="N53" s="244"/>
      <c r="O53" s="244"/>
      <c r="P53" s="245"/>
      <c r="Q53" s="245">
        <v>0</v>
      </c>
      <c r="R53" s="245">
        <v>0</v>
      </c>
      <c r="S53" s="248">
        <v>0</v>
      </c>
      <c r="T53" s="239">
        <v>0</v>
      </c>
      <c r="U53" s="245">
        <v>0</v>
      </c>
      <c r="V53" s="239">
        <v>8</v>
      </c>
      <c r="W53" s="245">
        <v>263.87</v>
      </c>
      <c r="X53" s="247">
        <f t="shared" si="6"/>
        <v>2110.96</v>
      </c>
      <c r="Y53" s="246">
        <f t="shared" si="3"/>
        <v>2110.96</v>
      </c>
      <c r="Z53" s="246">
        <v>2110.96</v>
      </c>
      <c r="AA53" s="22" t="s">
        <v>88</v>
      </c>
      <c r="AB53" s="7"/>
      <c r="AC53" s="7"/>
    </row>
    <row r="54" spans="1:29" ht="57" x14ac:dyDescent="0.2">
      <c r="A54" s="18" t="s">
        <v>76</v>
      </c>
      <c r="B54" s="18" t="s">
        <v>633</v>
      </c>
      <c r="C54" s="240" t="s">
        <v>651</v>
      </c>
      <c r="D54" s="239">
        <v>1711717</v>
      </c>
      <c r="E54" s="239" t="s">
        <v>333</v>
      </c>
      <c r="F54" s="239" t="s">
        <v>643</v>
      </c>
      <c r="G54" s="241" t="s">
        <v>579</v>
      </c>
      <c r="H54" s="286" t="s">
        <v>580</v>
      </c>
      <c r="I54" s="239" t="s">
        <v>75</v>
      </c>
      <c r="J54" s="242" t="s">
        <v>74</v>
      </c>
      <c r="K54" s="239" t="s">
        <v>75</v>
      </c>
      <c r="L54" s="243" t="s">
        <v>619</v>
      </c>
      <c r="M54" s="326"/>
      <c r="N54" s="244"/>
      <c r="O54" s="244"/>
      <c r="P54" s="245"/>
      <c r="Q54" s="245">
        <v>0</v>
      </c>
      <c r="R54" s="245">
        <v>0</v>
      </c>
      <c r="S54" s="248">
        <v>0</v>
      </c>
      <c r="T54" s="239">
        <v>0</v>
      </c>
      <c r="U54" s="245">
        <v>0</v>
      </c>
      <c r="V54" s="239">
        <v>8</v>
      </c>
      <c r="W54" s="245">
        <v>263.87</v>
      </c>
      <c r="X54" s="247">
        <f t="shared" si="6"/>
        <v>2110.96</v>
      </c>
      <c r="Y54" s="246">
        <f t="shared" si="3"/>
        <v>2110.96</v>
      </c>
      <c r="Z54" s="246">
        <v>2110.96</v>
      </c>
      <c r="AA54" s="22" t="s">
        <v>88</v>
      </c>
      <c r="AB54" s="7"/>
      <c r="AC54" s="7"/>
    </row>
    <row r="55" spans="1:29" ht="57" x14ac:dyDescent="0.2">
      <c r="A55" s="18" t="s">
        <v>76</v>
      </c>
      <c r="B55" s="18" t="s">
        <v>633</v>
      </c>
      <c r="C55" s="240" t="s">
        <v>627</v>
      </c>
      <c r="D55" s="239">
        <v>1879073</v>
      </c>
      <c r="E55" s="239" t="s">
        <v>333</v>
      </c>
      <c r="F55" s="239" t="s">
        <v>643</v>
      </c>
      <c r="G55" s="241" t="s">
        <v>579</v>
      </c>
      <c r="H55" s="286" t="s">
        <v>580</v>
      </c>
      <c r="I55" s="239" t="s">
        <v>75</v>
      </c>
      <c r="J55" s="242" t="s">
        <v>74</v>
      </c>
      <c r="K55" s="239" t="s">
        <v>75</v>
      </c>
      <c r="L55" s="243" t="s">
        <v>619</v>
      </c>
      <c r="M55" s="326"/>
      <c r="N55" s="244"/>
      <c r="O55" s="244"/>
      <c r="P55" s="245"/>
      <c r="Q55" s="245">
        <v>0</v>
      </c>
      <c r="R55" s="245">
        <v>0</v>
      </c>
      <c r="S55" s="248">
        <v>0</v>
      </c>
      <c r="T55" s="239">
        <v>0</v>
      </c>
      <c r="U55" s="245">
        <v>0</v>
      </c>
      <c r="V55" s="239">
        <v>8</v>
      </c>
      <c r="W55" s="245">
        <v>263.87</v>
      </c>
      <c r="X55" s="247">
        <f t="shared" si="6"/>
        <v>2110.96</v>
      </c>
      <c r="Y55" s="246">
        <f t="shared" si="3"/>
        <v>2110.96</v>
      </c>
      <c r="Z55" s="246">
        <v>2110.96</v>
      </c>
      <c r="AA55" s="22" t="s">
        <v>88</v>
      </c>
      <c r="AB55" s="7"/>
      <c r="AC55" s="7"/>
    </row>
    <row r="56" spans="1:29" ht="57" x14ac:dyDescent="0.2">
      <c r="A56" s="18" t="s">
        <v>76</v>
      </c>
      <c r="B56" s="18" t="s">
        <v>633</v>
      </c>
      <c r="C56" s="240" t="s">
        <v>652</v>
      </c>
      <c r="D56" s="239">
        <v>1370553</v>
      </c>
      <c r="E56" s="239" t="s">
        <v>333</v>
      </c>
      <c r="F56" s="239" t="s">
        <v>643</v>
      </c>
      <c r="G56" s="241" t="s">
        <v>579</v>
      </c>
      <c r="H56" s="286" t="s">
        <v>580</v>
      </c>
      <c r="I56" s="239" t="s">
        <v>75</v>
      </c>
      <c r="J56" s="242" t="s">
        <v>74</v>
      </c>
      <c r="K56" s="239" t="s">
        <v>75</v>
      </c>
      <c r="L56" s="243" t="s">
        <v>619</v>
      </c>
      <c r="M56" s="326"/>
      <c r="N56" s="244"/>
      <c r="O56" s="244"/>
      <c r="P56" s="245"/>
      <c r="Q56" s="245">
        <v>0</v>
      </c>
      <c r="R56" s="245">
        <v>0</v>
      </c>
      <c r="S56" s="248">
        <v>0</v>
      </c>
      <c r="T56" s="239">
        <v>0</v>
      </c>
      <c r="U56" s="245">
        <v>0</v>
      </c>
      <c r="V56" s="239">
        <v>7</v>
      </c>
      <c r="W56" s="245">
        <v>263.87</v>
      </c>
      <c r="X56" s="247">
        <f t="shared" si="6"/>
        <v>1847.0900000000001</v>
      </c>
      <c r="Y56" s="246">
        <f t="shared" si="3"/>
        <v>1847.0900000000001</v>
      </c>
      <c r="Z56" s="246">
        <v>1847.09</v>
      </c>
      <c r="AA56" s="22" t="s">
        <v>88</v>
      </c>
      <c r="AB56" s="7"/>
      <c r="AC56" s="7"/>
    </row>
    <row r="57" spans="1:29" ht="57" x14ac:dyDescent="0.2">
      <c r="A57" s="18" t="s">
        <v>76</v>
      </c>
      <c r="B57" s="18" t="s">
        <v>633</v>
      </c>
      <c r="C57" s="240" t="s">
        <v>629</v>
      </c>
      <c r="D57" s="239">
        <v>1582500</v>
      </c>
      <c r="E57" s="239" t="s">
        <v>333</v>
      </c>
      <c r="F57" s="239" t="s">
        <v>643</v>
      </c>
      <c r="G57" s="241" t="s">
        <v>579</v>
      </c>
      <c r="H57" s="286" t="s">
        <v>580</v>
      </c>
      <c r="I57" s="239" t="s">
        <v>75</v>
      </c>
      <c r="J57" s="242" t="s">
        <v>74</v>
      </c>
      <c r="K57" s="239" t="s">
        <v>75</v>
      </c>
      <c r="L57" s="243" t="s">
        <v>619</v>
      </c>
      <c r="M57" s="326"/>
      <c r="N57" s="244"/>
      <c r="O57" s="244"/>
      <c r="P57" s="245"/>
      <c r="Q57" s="245">
        <v>0</v>
      </c>
      <c r="R57" s="245">
        <v>0</v>
      </c>
      <c r="S57" s="248">
        <v>0</v>
      </c>
      <c r="T57" s="239">
        <v>0</v>
      </c>
      <c r="U57" s="245">
        <v>0</v>
      </c>
      <c r="V57" s="239">
        <v>7</v>
      </c>
      <c r="W57" s="245">
        <v>263.87</v>
      </c>
      <c r="X57" s="247">
        <f t="shared" si="6"/>
        <v>1847.0900000000001</v>
      </c>
      <c r="Y57" s="246">
        <f t="shared" si="3"/>
        <v>1847.0900000000001</v>
      </c>
      <c r="Z57" s="246">
        <v>1847.09</v>
      </c>
      <c r="AA57" s="22" t="s">
        <v>88</v>
      </c>
      <c r="AB57" s="7"/>
      <c r="AC57" s="7"/>
    </row>
    <row r="58" spans="1:29" ht="57" x14ac:dyDescent="0.2">
      <c r="A58" s="18" t="s">
        <v>76</v>
      </c>
      <c r="B58" s="18" t="s">
        <v>633</v>
      </c>
      <c r="C58" s="240" t="s">
        <v>621</v>
      </c>
      <c r="D58" s="239">
        <v>1582453</v>
      </c>
      <c r="E58" s="239" t="s">
        <v>333</v>
      </c>
      <c r="F58" s="239" t="s">
        <v>643</v>
      </c>
      <c r="G58" s="241" t="s">
        <v>579</v>
      </c>
      <c r="H58" s="286" t="s">
        <v>580</v>
      </c>
      <c r="I58" s="239" t="s">
        <v>75</v>
      </c>
      <c r="J58" s="242" t="s">
        <v>74</v>
      </c>
      <c r="K58" s="239" t="s">
        <v>75</v>
      </c>
      <c r="L58" s="243" t="s">
        <v>619</v>
      </c>
      <c r="M58" s="326"/>
      <c r="N58" s="244"/>
      <c r="O58" s="244"/>
      <c r="P58" s="245"/>
      <c r="Q58" s="245">
        <v>0</v>
      </c>
      <c r="R58" s="245">
        <v>0</v>
      </c>
      <c r="S58" s="248">
        <v>0</v>
      </c>
      <c r="T58" s="239">
        <v>0</v>
      </c>
      <c r="U58" s="245">
        <v>0</v>
      </c>
      <c r="V58" s="239">
        <v>7</v>
      </c>
      <c r="W58" s="245">
        <v>263.87</v>
      </c>
      <c r="X58" s="247">
        <f t="shared" si="6"/>
        <v>1847.0900000000001</v>
      </c>
      <c r="Y58" s="246">
        <f t="shared" si="3"/>
        <v>1847.0900000000001</v>
      </c>
      <c r="Z58" s="246">
        <v>1847.09</v>
      </c>
      <c r="AA58" s="22" t="s">
        <v>88</v>
      </c>
      <c r="AB58" s="7"/>
      <c r="AC58" s="7"/>
    </row>
    <row r="59" spans="1:29" ht="57" x14ac:dyDescent="0.2">
      <c r="A59" s="18" t="s">
        <v>76</v>
      </c>
      <c r="B59" s="18" t="s">
        <v>633</v>
      </c>
      <c r="C59" s="240" t="s">
        <v>632</v>
      </c>
      <c r="D59" s="239">
        <v>1879413</v>
      </c>
      <c r="E59" s="239" t="s">
        <v>333</v>
      </c>
      <c r="F59" s="239" t="s">
        <v>643</v>
      </c>
      <c r="G59" s="241" t="s">
        <v>579</v>
      </c>
      <c r="H59" s="286" t="s">
        <v>580</v>
      </c>
      <c r="I59" s="239" t="s">
        <v>75</v>
      </c>
      <c r="J59" s="242" t="s">
        <v>74</v>
      </c>
      <c r="K59" s="239" t="s">
        <v>75</v>
      </c>
      <c r="L59" s="243" t="s">
        <v>619</v>
      </c>
      <c r="M59" s="326"/>
      <c r="N59" s="244"/>
      <c r="O59" s="244"/>
      <c r="P59" s="245"/>
      <c r="Q59" s="245">
        <v>0</v>
      </c>
      <c r="R59" s="245">
        <v>0</v>
      </c>
      <c r="S59" s="248">
        <v>0</v>
      </c>
      <c r="T59" s="239">
        <v>0</v>
      </c>
      <c r="U59" s="245">
        <v>0</v>
      </c>
      <c r="V59" s="239">
        <v>7</v>
      </c>
      <c r="W59" s="245">
        <v>263.87</v>
      </c>
      <c r="X59" s="247">
        <f t="shared" si="6"/>
        <v>1847.0900000000001</v>
      </c>
      <c r="Y59" s="246">
        <f t="shared" si="3"/>
        <v>1847.0900000000001</v>
      </c>
      <c r="Z59" s="246">
        <v>1847.09</v>
      </c>
      <c r="AA59" s="22" t="s">
        <v>88</v>
      </c>
      <c r="AB59" s="7"/>
      <c r="AC59" s="7"/>
    </row>
    <row r="60" spans="1:29" ht="57" x14ac:dyDescent="0.2">
      <c r="A60" s="18" t="s">
        <v>76</v>
      </c>
      <c r="B60" s="18" t="s">
        <v>633</v>
      </c>
      <c r="C60" s="240" t="s">
        <v>641</v>
      </c>
      <c r="D60" s="239">
        <v>1591282</v>
      </c>
      <c r="E60" s="239" t="s">
        <v>577</v>
      </c>
      <c r="F60" s="239" t="s">
        <v>643</v>
      </c>
      <c r="G60" s="241" t="s">
        <v>579</v>
      </c>
      <c r="H60" s="286" t="s">
        <v>580</v>
      </c>
      <c r="I60" s="239" t="s">
        <v>75</v>
      </c>
      <c r="J60" s="242" t="s">
        <v>74</v>
      </c>
      <c r="K60" s="239" t="s">
        <v>75</v>
      </c>
      <c r="L60" s="243" t="s">
        <v>619</v>
      </c>
      <c r="M60" s="326"/>
      <c r="N60" s="244"/>
      <c r="O60" s="244"/>
      <c r="P60" s="245"/>
      <c r="Q60" s="245">
        <v>0</v>
      </c>
      <c r="R60" s="245">
        <v>0</v>
      </c>
      <c r="S60" s="248">
        <v>0</v>
      </c>
      <c r="T60" s="239">
        <v>0</v>
      </c>
      <c r="U60" s="245">
        <v>0</v>
      </c>
      <c r="V60" s="239">
        <v>7</v>
      </c>
      <c r="W60" s="245">
        <v>263.87</v>
      </c>
      <c r="X60" s="247">
        <f t="shared" si="6"/>
        <v>1847.0900000000001</v>
      </c>
      <c r="Y60" s="246">
        <f t="shared" si="3"/>
        <v>1847.0900000000001</v>
      </c>
      <c r="Z60" s="246">
        <v>1847.09</v>
      </c>
      <c r="AA60" s="22" t="s">
        <v>88</v>
      </c>
      <c r="AB60" s="7"/>
      <c r="AC60" s="7"/>
    </row>
    <row r="61" spans="1:29" ht="114" x14ac:dyDescent="0.2">
      <c r="A61" s="18" t="s">
        <v>76</v>
      </c>
      <c r="B61" s="22" t="s">
        <v>511</v>
      </c>
      <c r="C61" s="185" t="s">
        <v>422</v>
      </c>
      <c r="D61" s="22" t="s">
        <v>423</v>
      </c>
      <c r="E61" s="22" t="s">
        <v>424</v>
      </c>
      <c r="F61" s="22" t="s">
        <v>669</v>
      </c>
      <c r="G61" s="155"/>
      <c r="H61" s="25"/>
      <c r="I61" s="21" t="s">
        <v>75</v>
      </c>
      <c r="J61" s="20" t="s">
        <v>78</v>
      </c>
      <c r="K61" s="21" t="s">
        <v>75</v>
      </c>
      <c r="L61" s="145" t="s">
        <v>670</v>
      </c>
      <c r="M61" s="184" t="s">
        <v>671</v>
      </c>
      <c r="N61" s="156" t="s">
        <v>671</v>
      </c>
      <c r="O61" s="157"/>
      <c r="P61" s="158"/>
      <c r="Q61" s="158">
        <v>0</v>
      </c>
      <c r="R61" s="158">
        <v>0</v>
      </c>
      <c r="S61" s="159">
        <f t="shared" ref="S61:S70" si="10">Q61+R61</f>
        <v>0</v>
      </c>
      <c r="T61" s="22">
        <v>0</v>
      </c>
      <c r="U61" s="158">
        <v>0</v>
      </c>
      <c r="V61" s="22">
        <v>8</v>
      </c>
      <c r="W61" s="158">
        <v>263.87</v>
      </c>
      <c r="X61" s="22">
        <v>8</v>
      </c>
      <c r="Y61" s="159">
        <v>2110.96</v>
      </c>
      <c r="Z61" s="159">
        <f t="shared" ref="Z61:Z70" si="11">S61+Y61</f>
        <v>2110.96</v>
      </c>
      <c r="AA61" s="201"/>
      <c r="AB61" s="7"/>
      <c r="AC61" s="7"/>
    </row>
    <row r="62" spans="1:29" ht="171" x14ac:dyDescent="0.2">
      <c r="A62" s="18" t="s">
        <v>76</v>
      </c>
      <c r="B62" s="22" t="s">
        <v>511</v>
      </c>
      <c r="C62" s="185" t="s">
        <v>428</v>
      </c>
      <c r="D62" s="22" t="s">
        <v>429</v>
      </c>
      <c r="E62" s="22" t="s">
        <v>430</v>
      </c>
      <c r="F62" s="22" t="s">
        <v>431</v>
      </c>
      <c r="G62" s="155"/>
      <c r="H62" s="25"/>
      <c r="I62" s="21" t="s">
        <v>75</v>
      </c>
      <c r="J62" s="20" t="s">
        <v>78</v>
      </c>
      <c r="K62" s="21" t="s">
        <v>75</v>
      </c>
      <c r="L62" s="145" t="s">
        <v>672</v>
      </c>
      <c r="M62" s="184" t="s">
        <v>673</v>
      </c>
      <c r="N62" s="156" t="s">
        <v>673</v>
      </c>
      <c r="O62" s="157"/>
      <c r="P62" s="158"/>
      <c r="Q62" s="158">
        <v>0</v>
      </c>
      <c r="R62" s="158">
        <v>0</v>
      </c>
      <c r="S62" s="159">
        <f t="shared" si="10"/>
        <v>0</v>
      </c>
      <c r="T62" s="22">
        <v>0</v>
      </c>
      <c r="U62" s="158">
        <v>0</v>
      </c>
      <c r="V62" s="22">
        <v>15</v>
      </c>
      <c r="W62" s="158">
        <v>17.52</v>
      </c>
      <c r="X62" s="22">
        <v>15</v>
      </c>
      <c r="Y62" s="159">
        <v>262.8</v>
      </c>
      <c r="Z62" s="159">
        <f t="shared" si="11"/>
        <v>262.8</v>
      </c>
      <c r="AA62" s="201"/>
      <c r="AB62" s="7"/>
      <c r="AC62" s="7"/>
    </row>
    <row r="63" spans="1:29" ht="57" x14ac:dyDescent="0.2">
      <c r="A63" s="18" t="s">
        <v>76</v>
      </c>
      <c r="B63" s="22" t="s">
        <v>511</v>
      </c>
      <c r="C63" s="185" t="s">
        <v>434</v>
      </c>
      <c r="D63" s="22" t="s">
        <v>435</v>
      </c>
      <c r="E63" s="22" t="s">
        <v>436</v>
      </c>
      <c r="F63" s="22" t="s">
        <v>437</v>
      </c>
      <c r="G63" s="155"/>
      <c r="H63" s="25"/>
      <c r="I63" s="21" t="s">
        <v>75</v>
      </c>
      <c r="J63" s="20" t="s">
        <v>78</v>
      </c>
      <c r="K63" s="21" t="s">
        <v>75</v>
      </c>
      <c r="L63" s="145" t="s">
        <v>674</v>
      </c>
      <c r="M63" s="184" t="s">
        <v>675</v>
      </c>
      <c r="N63" s="156" t="s">
        <v>675</v>
      </c>
      <c r="O63" s="157"/>
      <c r="P63" s="158"/>
      <c r="Q63" s="158">
        <v>0</v>
      </c>
      <c r="R63" s="158">
        <v>0</v>
      </c>
      <c r="S63" s="159">
        <f t="shared" si="10"/>
        <v>0</v>
      </c>
      <c r="T63" s="22">
        <v>0</v>
      </c>
      <c r="U63" s="158">
        <v>0</v>
      </c>
      <c r="V63" s="22">
        <v>6</v>
      </c>
      <c r="W63" s="158">
        <v>263.87</v>
      </c>
      <c r="X63" s="22">
        <v>6</v>
      </c>
      <c r="Y63" s="159">
        <f t="shared" ref="Y63:Y69" si="12">(T63*U63)+(V63*W63)</f>
        <v>1583.22</v>
      </c>
      <c r="Z63" s="159">
        <f t="shared" si="11"/>
        <v>1583.22</v>
      </c>
      <c r="AA63" s="201"/>
      <c r="AB63" s="7"/>
      <c r="AC63" s="7"/>
    </row>
    <row r="64" spans="1:29" ht="28.5" x14ac:dyDescent="0.2">
      <c r="A64" s="18" t="s">
        <v>76</v>
      </c>
      <c r="B64" s="22" t="s">
        <v>511</v>
      </c>
      <c r="C64" s="185" t="s">
        <v>488</v>
      </c>
      <c r="D64" s="22" t="s">
        <v>489</v>
      </c>
      <c r="E64" s="22" t="s">
        <v>442</v>
      </c>
      <c r="F64" s="22" t="s">
        <v>676</v>
      </c>
      <c r="G64" s="155"/>
      <c r="H64" s="25"/>
      <c r="I64" s="21" t="s">
        <v>75</v>
      </c>
      <c r="J64" s="20" t="s">
        <v>78</v>
      </c>
      <c r="K64" s="21" t="s">
        <v>75</v>
      </c>
      <c r="L64" s="145" t="s">
        <v>677</v>
      </c>
      <c r="M64" s="184" t="s">
        <v>678</v>
      </c>
      <c r="N64" s="156" t="s">
        <v>678</v>
      </c>
      <c r="O64" s="157"/>
      <c r="P64" s="158"/>
      <c r="Q64" s="158">
        <v>0</v>
      </c>
      <c r="R64" s="158">
        <v>0</v>
      </c>
      <c r="S64" s="159">
        <f t="shared" si="10"/>
        <v>0</v>
      </c>
      <c r="T64" s="22">
        <v>0</v>
      </c>
      <c r="U64" s="158">
        <v>0</v>
      </c>
      <c r="V64" s="22">
        <v>2</v>
      </c>
      <c r="W64" s="158">
        <v>263.87</v>
      </c>
      <c r="X64" s="22">
        <v>2</v>
      </c>
      <c r="Y64" s="159">
        <f t="shared" si="12"/>
        <v>527.74</v>
      </c>
      <c r="Z64" s="159">
        <f>S64+Y64</f>
        <v>527.74</v>
      </c>
      <c r="AA64" s="160"/>
      <c r="AB64" s="7"/>
      <c r="AC64" s="7"/>
    </row>
    <row r="65" spans="1:29" ht="14.25" x14ac:dyDescent="0.2">
      <c r="A65" s="18" t="s">
        <v>76</v>
      </c>
      <c r="B65" s="22" t="s">
        <v>511</v>
      </c>
      <c r="C65" s="185" t="s">
        <v>679</v>
      </c>
      <c r="D65" s="22" t="s">
        <v>680</v>
      </c>
      <c r="E65" s="22" t="s">
        <v>436</v>
      </c>
      <c r="F65" s="22" t="s">
        <v>486</v>
      </c>
      <c r="G65" s="155"/>
      <c r="H65" s="25"/>
      <c r="I65" s="21" t="s">
        <v>75</v>
      </c>
      <c r="J65" s="20" t="s">
        <v>78</v>
      </c>
      <c r="K65" s="21" t="s">
        <v>75</v>
      </c>
      <c r="L65" s="145" t="s">
        <v>681</v>
      </c>
      <c r="M65" s="184">
        <v>45308</v>
      </c>
      <c r="N65" s="156">
        <v>45308</v>
      </c>
      <c r="O65" s="157"/>
      <c r="P65" s="158"/>
      <c r="Q65" s="158">
        <v>0</v>
      </c>
      <c r="R65" s="158">
        <v>0</v>
      </c>
      <c r="S65" s="159">
        <f t="shared" si="10"/>
        <v>0</v>
      </c>
      <c r="T65" s="22">
        <v>0</v>
      </c>
      <c r="U65" s="158">
        <v>0</v>
      </c>
      <c r="V65" s="22">
        <v>1</v>
      </c>
      <c r="W65" s="158">
        <v>263.87</v>
      </c>
      <c r="X65" s="22">
        <v>1</v>
      </c>
      <c r="Y65" s="159">
        <f t="shared" si="12"/>
        <v>263.87</v>
      </c>
      <c r="Z65" s="159">
        <f t="shared" si="11"/>
        <v>263.87</v>
      </c>
      <c r="AA65" s="201"/>
      <c r="AB65" s="7"/>
      <c r="AC65" s="7"/>
    </row>
    <row r="66" spans="1:29" ht="28.5" x14ac:dyDescent="0.2">
      <c r="A66" s="18" t="s">
        <v>76</v>
      </c>
      <c r="B66" s="22" t="s">
        <v>511</v>
      </c>
      <c r="C66" s="187" t="s">
        <v>682</v>
      </c>
      <c r="D66" s="21" t="s">
        <v>683</v>
      </c>
      <c r="E66" s="21" t="s">
        <v>684</v>
      </c>
      <c r="F66" s="21" t="s">
        <v>437</v>
      </c>
      <c r="G66" s="144"/>
      <c r="H66" s="322"/>
      <c r="I66" s="21" t="s">
        <v>75</v>
      </c>
      <c r="J66" s="20" t="s">
        <v>78</v>
      </c>
      <c r="K66" s="21" t="s">
        <v>75</v>
      </c>
      <c r="L66" s="145" t="s">
        <v>685</v>
      </c>
      <c r="M66" s="217" t="s">
        <v>686</v>
      </c>
      <c r="N66" s="146" t="s">
        <v>686</v>
      </c>
      <c r="O66" s="146"/>
      <c r="P66" s="147"/>
      <c r="Q66" s="158">
        <v>0</v>
      </c>
      <c r="R66" s="158">
        <v>0</v>
      </c>
      <c r="S66" s="159">
        <f t="shared" si="10"/>
        <v>0</v>
      </c>
      <c r="T66" s="22">
        <v>0</v>
      </c>
      <c r="U66" s="158">
        <v>0</v>
      </c>
      <c r="V66" s="21">
        <v>2</v>
      </c>
      <c r="W66" s="158">
        <v>263.87</v>
      </c>
      <c r="X66" s="22">
        <v>2</v>
      </c>
      <c r="Y66" s="159">
        <f t="shared" si="12"/>
        <v>527.74</v>
      </c>
      <c r="Z66" s="159">
        <f t="shared" si="11"/>
        <v>527.74</v>
      </c>
      <c r="AA66" s="211"/>
      <c r="AB66" s="7"/>
      <c r="AC66" s="7"/>
    </row>
    <row r="67" spans="1:29" ht="42.75" x14ac:dyDescent="0.2">
      <c r="A67" s="18" t="s">
        <v>76</v>
      </c>
      <c r="B67" s="22" t="s">
        <v>511</v>
      </c>
      <c r="C67" s="187" t="s">
        <v>452</v>
      </c>
      <c r="D67" s="21" t="s">
        <v>453</v>
      </c>
      <c r="E67" s="21" t="s">
        <v>454</v>
      </c>
      <c r="F67" s="21" t="s">
        <v>437</v>
      </c>
      <c r="G67" s="144"/>
      <c r="H67" s="322"/>
      <c r="I67" s="21" t="s">
        <v>75</v>
      </c>
      <c r="J67" s="20" t="s">
        <v>78</v>
      </c>
      <c r="K67" s="21" t="s">
        <v>75</v>
      </c>
      <c r="L67" s="145" t="s">
        <v>687</v>
      </c>
      <c r="M67" s="217" t="s">
        <v>688</v>
      </c>
      <c r="N67" s="146" t="s">
        <v>688</v>
      </c>
      <c r="O67" s="146"/>
      <c r="P67" s="147"/>
      <c r="Q67" s="158">
        <v>0</v>
      </c>
      <c r="R67" s="158">
        <v>0</v>
      </c>
      <c r="S67" s="159">
        <f t="shared" si="10"/>
        <v>0</v>
      </c>
      <c r="T67" s="22">
        <v>0</v>
      </c>
      <c r="U67" s="210">
        <v>0</v>
      </c>
      <c r="V67" s="21">
        <v>4</v>
      </c>
      <c r="W67" s="158">
        <v>263.87</v>
      </c>
      <c r="X67" s="22">
        <v>4</v>
      </c>
      <c r="Y67" s="159">
        <f t="shared" si="12"/>
        <v>1055.48</v>
      </c>
      <c r="Z67" s="159">
        <f t="shared" si="11"/>
        <v>1055.48</v>
      </c>
      <c r="AA67" s="211"/>
      <c r="AB67" s="7"/>
      <c r="AC67" s="7"/>
    </row>
    <row r="68" spans="1:29" ht="28.5" x14ac:dyDescent="0.2">
      <c r="A68" s="18" t="s">
        <v>76</v>
      </c>
      <c r="B68" s="22" t="s">
        <v>511</v>
      </c>
      <c r="C68" s="187" t="s">
        <v>689</v>
      </c>
      <c r="D68" s="21" t="s">
        <v>690</v>
      </c>
      <c r="E68" s="21" t="s">
        <v>691</v>
      </c>
      <c r="F68" s="21" t="s">
        <v>437</v>
      </c>
      <c r="G68" s="144"/>
      <c r="H68" s="322"/>
      <c r="I68" s="21" t="s">
        <v>75</v>
      </c>
      <c r="J68" s="20" t="s">
        <v>78</v>
      </c>
      <c r="K68" s="21" t="s">
        <v>75</v>
      </c>
      <c r="L68" s="145" t="s">
        <v>692</v>
      </c>
      <c r="M68" s="217" t="s">
        <v>693</v>
      </c>
      <c r="N68" s="146" t="s">
        <v>693</v>
      </c>
      <c r="O68" s="146"/>
      <c r="P68" s="147"/>
      <c r="Q68" s="158">
        <v>0</v>
      </c>
      <c r="R68" s="158">
        <v>0</v>
      </c>
      <c r="S68" s="159">
        <f t="shared" si="10"/>
        <v>0</v>
      </c>
      <c r="T68" s="22">
        <v>0</v>
      </c>
      <c r="U68" s="158">
        <v>0</v>
      </c>
      <c r="V68" s="21">
        <v>2</v>
      </c>
      <c r="W68" s="210">
        <v>263.87</v>
      </c>
      <c r="X68" s="75">
        <v>2</v>
      </c>
      <c r="Y68" s="324">
        <f t="shared" si="12"/>
        <v>527.74</v>
      </c>
      <c r="Z68" s="324">
        <f t="shared" si="11"/>
        <v>527.74</v>
      </c>
      <c r="AA68" s="211"/>
      <c r="AB68" s="7"/>
      <c r="AC68" s="7"/>
    </row>
    <row r="69" spans="1:29" ht="28.5" x14ac:dyDescent="0.2">
      <c r="A69" s="18" t="s">
        <v>76</v>
      </c>
      <c r="B69" s="22" t="s">
        <v>511</v>
      </c>
      <c r="C69" s="185" t="s">
        <v>463</v>
      </c>
      <c r="D69" s="22" t="s">
        <v>464</v>
      </c>
      <c r="E69" s="22" t="s">
        <v>465</v>
      </c>
      <c r="F69" s="22" t="s">
        <v>694</v>
      </c>
      <c r="G69" s="155"/>
      <c r="H69" s="25"/>
      <c r="I69" s="21" t="s">
        <v>75</v>
      </c>
      <c r="J69" s="20" t="s">
        <v>467</v>
      </c>
      <c r="K69" s="21" t="s">
        <v>75</v>
      </c>
      <c r="L69" s="145" t="s">
        <v>695</v>
      </c>
      <c r="M69" s="184" t="s">
        <v>696</v>
      </c>
      <c r="N69" s="156" t="s">
        <v>696</v>
      </c>
      <c r="O69" s="157"/>
      <c r="P69" s="158"/>
      <c r="Q69" s="158">
        <v>0</v>
      </c>
      <c r="R69" s="158">
        <v>0</v>
      </c>
      <c r="S69" s="159">
        <f t="shared" si="10"/>
        <v>0</v>
      </c>
      <c r="T69" s="22">
        <v>0</v>
      </c>
      <c r="U69" s="158">
        <v>0</v>
      </c>
      <c r="V69" s="22">
        <v>3</v>
      </c>
      <c r="W69" s="158">
        <v>263.87</v>
      </c>
      <c r="X69" s="22">
        <v>3</v>
      </c>
      <c r="Y69" s="159">
        <f t="shared" si="12"/>
        <v>791.61</v>
      </c>
      <c r="Z69" s="159">
        <f t="shared" si="11"/>
        <v>791.61</v>
      </c>
      <c r="AA69" s="160"/>
      <c r="AB69" s="7"/>
      <c r="AC69" s="7"/>
    </row>
    <row r="70" spans="1:29" ht="28.5" x14ac:dyDescent="0.2">
      <c r="A70" s="18" t="s">
        <v>76</v>
      </c>
      <c r="B70" s="22" t="s">
        <v>511</v>
      </c>
      <c r="C70" s="185" t="s">
        <v>697</v>
      </c>
      <c r="D70" s="22" t="s">
        <v>698</v>
      </c>
      <c r="E70" s="22" t="s">
        <v>436</v>
      </c>
      <c r="F70" s="22" t="s">
        <v>699</v>
      </c>
      <c r="G70" s="155"/>
      <c r="H70" s="25"/>
      <c r="I70" s="21" t="s">
        <v>75</v>
      </c>
      <c r="J70" s="20" t="s">
        <v>467</v>
      </c>
      <c r="K70" s="21" t="s">
        <v>75</v>
      </c>
      <c r="L70" s="145" t="s">
        <v>700</v>
      </c>
      <c r="M70" s="184">
        <v>45299</v>
      </c>
      <c r="N70" s="156">
        <v>45299</v>
      </c>
      <c r="O70" s="157"/>
      <c r="P70" s="158"/>
      <c r="Q70" s="158">
        <v>0</v>
      </c>
      <c r="R70" s="158">
        <v>0</v>
      </c>
      <c r="S70" s="159">
        <f t="shared" si="10"/>
        <v>0</v>
      </c>
      <c r="T70" s="22">
        <v>0</v>
      </c>
      <c r="U70" s="158">
        <v>0</v>
      </c>
      <c r="V70" s="22">
        <v>1</v>
      </c>
      <c r="W70" s="158">
        <v>263.87</v>
      </c>
      <c r="X70" s="22">
        <v>1</v>
      </c>
      <c r="Y70" s="159">
        <f>(T70*U70)+(V70*W70)</f>
        <v>263.87</v>
      </c>
      <c r="Z70" s="159">
        <f t="shared" si="11"/>
        <v>263.87</v>
      </c>
      <c r="AA70" s="160"/>
      <c r="AB70" s="7"/>
      <c r="AC70" s="7"/>
    </row>
    <row r="71" spans="1:29" ht="28.5" x14ac:dyDescent="0.2">
      <c r="A71" s="18" t="s">
        <v>76</v>
      </c>
      <c r="B71" s="111" t="s">
        <v>188</v>
      </c>
      <c r="C71" s="121" t="s">
        <v>167</v>
      </c>
      <c r="D71" s="112" t="s">
        <v>168</v>
      </c>
      <c r="E71" s="111" t="s">
        <v>169</v>
      </c>
      <c r="F71" s="22" t="s">
        <v>93</v>
      </c>
      <c r="G71" s="113"/>
      <c r="H71" s="325"/>
      <c r="I71" s="111" t="s">
        <v>75</v>
      </c>
      <c r="J71" s="112" t="s">
        <v>170</v>
      </c>
      <c r="K71" s="111" t="s">
        <v>75</v>
      </c>
      <c r="L71" s="114" t="s">
        <v>171</v>
      </c>
      <c r="M71" s="327">
        <v>45295</v>
      </c>
      <c r="N71" s="115">
        <v>45296</v>
      </c>
      <c r="O71" s="116"/>
      <c r="P71" s="117"/>
      <c r="Q71" s="117">
        <v>0</v>
      </c>
      <c r="R71" s="117">
        <v>0</v>
      </c>
      <c r="S71" s="118">
        <f t="shared" si="2"/>
        <v>0</v>
      </c>
      <c r="T71" s="111">
        <v>1</v>
      </c>
      <c r="U71" s="117">
        <v>527.75</v>
      </c>
      <c r="V71" s="111">
        <v>0</v>
      </c>
      <c r="W71" s="117">
        <v>0</v>
      </c>
      <c r="X71" s="111">
        <v>0</v>
      </c>
      <c r="Y71" s="118">
        <f t="shared" si="3"/>
        <v>527.75</v>
      </c>
      <c r="Z71" s="118">
        <f t="shared" si="4"/>
        <v>527.75</v>
      </c>
      <c r="AA71" s="22" t="s">
        <v>88</v>
      </c>
      <c r="AB71" s="7"/>
      <c r="AC71" s="7"/>
    </row>
    <row r="72" spans="1:29" ht="28.5" x14ac:dyDescent="0.2">
      <c r="A72" s="18" t="s">
        <v>76</v>
      </c>
      <c r="B72" s="111" t="s">
        <v>188</v>
      </c>
      <c r="C72" s="121" t="s">
        <v>167</v>
      </c>
      <c r="D72" s="112" t="s">
        <v>172</v>
      </c>
      <c r="E72" s="111" t="s">
        <v>169</v>
      </c>
      <c r="F72" s="22" t="s">
        <v>93</v>
      </c>
      <c r="G72" s="113"/>
      <c r="H72" s="325"/>
      <c r="I72" s="111" t="s">
        <v>75</v>
      </c>
      <c r="J72" s="112" t="s">
        <v>170</v>
      </c>
      <c r="K72" s="111" t="s">
        <v>75</v>
      </c>
      <c r="L72" s="114" t="s">
        <v>173</v>
      </c>
      <c r="M72" s="327">
        <v>45302</v>
      </c>
      <c r="N72" s="115">
        <v>45303</v>
      </c>
      <c r="O72" s="116"/>
      <c r="P72" s="117"/>
      <c r="Q72" s="117">
        <v>0</v>
      </c>
      <c r="R72" s="117">
        <v>0</v>
      </c>
      <c r="S72" s="118">
        <f t="shared" si="2"/>
        <v>0</v>
      </c>
      <c r="T72" s="111">
        <v>1</v>
      </c>
      <c r="U72" s="117">
        <v>527.75</v>
      </c>
      <c r="V72" s="111">
        <v>0</v>
      </c>
      <c r="W72" s="117">
        <v>0</v>
      </c>
      <c r="X72" s="111">
        <v>0</v>
      </c>
      <c r="Y72" s="118">
        <f t="shared" si="3"/>
        <v>527.75</v>
      </c>
      <c r="Z72" s="118">
        <f t="shared" si="4"/>
        <v>527.75</v>
      </c>
      <c r="AA72" s="22" t="s">
        <v>88</v>
      </c>
      <c r="AB72" s="7"/>
      <c r="AC72" s="7"/>
    </row>
    <row r="73" spans="1:29" ht="28.5" x14ac:dyDescent="0.2">
      <c r="A73" s="18" t="s">
        <v>76</v>
      </c>
      <c r="B73" s="111" t="s">
        <v>188</v>
      </c>
      <c r="C73" s="122" t="s">
        <v>174</v>
      </c>
      <c r="D73" s="111" t="s">
        <v>175</v>
      </c>
      <c r="E73" s="111" t="s">
        <v>176</v>
      </c>
      <c r="F73" s="22" t="s">
        <v>93</v>
      </c>
      <c r="G73" s="113"/>
      <c r="H73" s="325"/>
      <c r="I73" s="111" t="s">
        <v>75</v>
      </c>
      <c r="J73" s="112" t="s">
        <v>177</v>
      </c>
      <c r="K73" s="111" t="s">
        <v>75</v>
      </c>
      <c r="L73" s="114" t="s">
        <v>178</v>
      </c>
      <c r="M73" s="327">
        <v>45301</v>
      </c>
      <c r="N73" s="115">
        <v>45303</v>
      </c>
      <c r="O73" s="116"/>
      <c r="P73" s="117"/>
      <c r="Q73" s="117">
        <v>0</v>
      </c>
      <c r="R73" s="117">
        <v>0</v>
      </c>
      <c r="S73" s="118">
        <f t="shared" si="2"/>
        <v>0</v>
      </c>
      <c r="T73" s="111">
        <v>2</v>
      </c>
      <c r="U73" s="117">
        <v>527.75</v>
      </c>
      <c r="V73" s="111">
        <v>0</v>
      </c>
      <c r="W73" s="117">
        <v>0</v>
      </c>
      <c r="X73" s="111">
        <v>0</v>
      </c>
      <c r="Y73" s="118">
        <f t="shared" si="3"/>
        <v>1055.5</v>
      </c>
      <c r="Z73" s="118">
        <f t="shared" si="4"/>
        <v>1055.5</v>
      </c>
      <c r="AA73" s="22" t="s">
        <v>88</v>
      </c>
      <c r="AB73" s="7"/>
      <c r="AC73" s="7"/>
    </row>
    <row r="74" spans="1:29" ht="28.5" x14ac:dyDescent="0.2">
      <c r="A74" s="18" t="s">
        <v>76</v>
      </c>
      <c r="B74" s="111" t="s">
        <v>188</v>
      </c>
      <c r="C74" s="113" t="s">
        <v>179</v>
      </c>
      <c r="D74" s="112" t="s">
        <v>180</v>
      </c>
      <c r="E74" s="111" t="s">
        <v>181</v>
      </c>
      <c r="F74" s="112" t="s">
        <v>236</v>
      </c>
      <c r="G74" s="112"/>
      <c r="H74" s="111"/>
      <c r="I74" s="111" t="s">
        <v>75</v>
      </c>
      <c r="J74" s="112" t="s">
        <v>177</v>
      </c>
      <c r="K74" s="111" t="s">
        <v>75</v>
      </c>
      <c r="L74" s="114" t="s">
        <v>182</v>
      </c>
      <c r="M74" s="115">
        <v>45320</v>
      </c>
      <c r="N74" s="115">
        <v>45320</v>
      </c>
      <c r="O74" s="116"/>
      <c r="P74" s="120"/>
      <c r="Q74" s="127">
        <v>0</v>
      </c>
      <c r="R74" s="127">
        <v>0</v>
      </c>
      <c r="S74" s="128">
        <f t="shared" si="2"/>
        <v>0</v>
      </c>
      <c r="T74" s="111">
        <v>0</v>
      </c>
      <c r="U74" s="117">
        <v>0</v>
      </c>
      <c r="V74" s="111">
        <v>1</v>
      </c>
      <c r="W74" s="117">
        <v>55</v>
      </c>
      <c r="X74" s="111">
        <v>0</v>
      </c>
      <c r="Y74" s="118">
        <f t="shared" si="3"/>
        <v>55</v>
      </c>
      <c r="Z74" s="118">
        <f t="shared" si="4"/>
        <v>55</v>
      </c>
      <c r="AA74" s="22" t="s">
        <v>88</v>
      </c>
      <c r="AB74" s="7"/>
      <c r="AC74" s="7"/>
    </row>
    <row r="75" spans="1:29" ht="28.5" x14ac:dyDescent="0.2">
      <c r="A75" s="18" t="s">
        <v>76</v>
      </c>
      <c r="B75" s="111" t="s">
        <v>188</v>
      </c>
      <c r="C75" s="113" t="s">
        <v>179</v>
      </c>
      <c r="D75" s="111" t="s">
        <v>180</v>
      </c>
      <c r="E75" s="111" t="s">
        <v>181</v>
      </c>
      <c r="F75" s="119" t="s">
        <v>183</v>
      </c>
      <c r="G75" s="113"/>
      <c r="H75" s="111"/>
      <c r="I75" s="111" t="s">
        <v>75</v>
      </c>
      <c r="J75" s="112" t="s">
        <v>177</v>
      </c>
      <c r="K75" s="111" t="s">
        <v>75</v>
      </c>
      <c r="L75" s="114" t="s">
        <v>182</v>
      </c>
      <c r="M75" s="115">
        <v>45316</v>
      </c>
      <c r="N75" s="115">
        <v>45317</v>
      </c>
      <c r="O75" s="116"/>
      <c r="P75" s="117"/>
      <c r="Q75" s="117">
        <v>0</v>
      </c>
      <c r="R75" s="117">
        <v>0</v>
      </c>
      <c r="S75" s="118">
        <f t="shared" si="2"/>
        <v>0</v>
      </c>
      <c r="T75" s="111">
        <v>1</v>
      </c>
      <c r="U75" s="117">
        <v>120</v>
      </c>
      <c r="V75" s="111">
        <v>0</v>
      </c>
      <c r="W75" s="117">
        <v>0</v>
      </c>
      <c r="X75" s="111">
        <v>0</v>
      </c>
      <c r="Y75" s="118">
        <f t="shared" si="3"/>
        <v>120</v>
      </c>
      <c r="Z75" s="118">
        <f t="shared" si="4"/>
        <v>120</v>
      </c>
      <c r="AA75" s="22" t="s">
        <v>88</v>
      </c>
      <c r="AB75" s="7"/>
      <c r="AC75" s="7"/>
    </row>
    <row r="76" spans="1:29" ht="42.75" x14ac:dyDescent="0.2">
      <c r="A76" s="18" t="s">
        <v>76</v>
      </c>
      <c r="B76" s="111" t="s">
        <v>188</v>
      </c>
      <c r="C76" s="113" t="s">
        <v>179</v>
      </c>
      <c r="D76" s="111" t="s">
        <v>184</v>
      </c>
      <c r="E76" s="111" t="s">
        <v>181</v>
      </c>
      <c r="F76" s="111" t="s">
        <v>235</v>
      </c>
      <c r="G76" s="113"/>
      <c r="H76" s="111"/>
      <c r="I76" s="111" t="s">
        <v>75</v>
      </c>
      <c r="J76" s="112" t="s">
        <v>177</v>
      </c>
      <c r="K76" s="111" t="s">
        <v>75</v>
      </c>
      <c r="L76" s="114" t="s">
        <v>74</v>
      </c>
      <c r="M76" s="115">
        <v>45322</v>
      </c>
      <c r="N76" s="115">
        <v>45324</v>
      </c>
      <c r="O76" s="116"/>
      <c r="P76" s="117"/>
      <c r="Q76" s="117">
        <v>0</v>
      </c>
      <c r="R76" s="117">
        <v>0</v>
      </c>
      <c r="S76" s="118">
        <f t="shared" si="2"/>
        <v>0</v>
      </c>
      <c r="T76" s="111">
        <v>2</v>
      </c>
      <c r="U76" s="117">
        <v>120</v>
      </c>
      <c r="V76" s="111">
        <v>0</v>
      </c>
      <c r="W76" s="117">
        <v>0</v>
      </c>
      <c r="X76" s="111">
        <v>0</v>
      </c>
      <c r="Y76" s="118">
        <f t="shared" si="3"/>
        <v>240</v>
      </c>
      <c r="Z76" s="118">
        <f t="shared" si="4"/>
        <v>240</v>
      </c>
      <c r="AA76" s="22" t="s">
        <v>88</v>
      </c>
      <c r="AB76" s="7"/>
      <c r="AC76" s="7"/>
    </row>
    <row r="77" spans="1:29" ht="28.5" x14ac:dyDescent="0.2">
      <c r="A77" s="18" t="s">
        <v>76</v>
      </c>
      <c r="B77" s="111" t="s">
        <v>188</v>
      </c>
      <c r="C77" s="123" t="s">
        <v>185</v>
      </c>
      <c r="D77" s="111" t="s">
        <v>186</v>
      </c>
      <c r="E77" s="111" t="s">
        <v>187</v>
      </c>
      <c r="F77" s="111" t="s">
        <v>234</v>
      </c>
      <c r="G77" s="113"/>
      <c r="H77" s="111"/>
      <c r="I77" s="111" t="s">
        <v>75</v>
      </c>
      <c r="J77" s="112" t="s">
        <v>177</v>
      </c>
      <c r="K77" s="111" t="s">
        <v>75</v>
      </c>
      <c r="L77" s="114" t="s">
        <v>74</v>
      </c>
      <c r="M77" s="115">
        <v>45301</v>
      </c>
      <c r="N77" s="115">
        <v>45304</v>
      </c>
      <c r="O77" s="116"/>
      <c r="P77" s="117"/>
      <c r="Q77" s="117">
        <v>0</v>
      </c>
      <c r="R77" s="117">
        <v>0</v>
      </c>
      <c r="S77" s="118">
        <f t="shared" si="2"/>
        <v>0</v>
      </c>
      <c r="T77" s="111">
        <v>3</v>
      </c>
      <c r="U77" s="117">
        <v>527.75</v>
      </c>
      <c r="V77" s="111">
        <v>0</v>
      </c>
      <c r="W77" s="117">
        <v>0</v>
      </c>
      <c r="X77" s="111">
        <v>0</v>
      </c>
      <c r="Y77" s="118">
        <f t="shared" si="3"/>
        <v>1583.25</v>
      </c>
      <c r="Z77" s="118">
        <f t="shared" si="4"/>
        <v>1583.25</v>
      </c>
      <c r="AA77" s="22" t="s">
        <v>88</v>
      </c>
      <c r="AB77" s="7"/>
      <c r="AC77" s="7"/>
    </row>
    <row r="78" spans="1:29" ht="15.75" customHeight="1" x14ac:dyDescent="0.2">
      <c r="A78" s="5"/>
      <c r="B78" s="4"/>
      <c r="C78" s="6"/>
      <c r="D78" s="7"/>
      <c r="E78" s="7"/>
      <c r="F78" s="7"/>
      <c r="G78" s="8"/>
      <c r="H78" s="8"/>
      <c r="I78" s="8"/>
      <c r="J78" s="8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7"/>
      <c r="AC78" s="7"/>
    </row>
    <row r="79" spans="1:29" ht="15.75" customHeight="1" x14ac:dyDescent="0.25">
      <c r="A79" s="511" t="s">
        <v>16</v>
      </c>
      <c r="B79" s="502"/>
      <c r="C79" s="502"/>
      <c r="D79" s="502"/>
      <c r="E79" s="502"/>
      <c r="F79" s="502"/>
      <c r="G79" s="502"/>
      <c r="H79" s="502"/>
      <c r="I79" s="502"/>
      <c r="J79" s="502"/>
      <c r="K79" s="502"/>
      <c r="L79" s="503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 x14ac:dyDescent="0.2">
      <c r="A80" s="512" t="s">
        <v>17</v>
      </c>
      <c r="B80" s="495"/>
      <c r="C80" s="495"/>
      <c r="D80" s="495"/>
      <c r="E80" s="495"/>
      <c r="F80" s="495"/>
      <c r="G80" s="495"/>
      <c r="H80" s="495"/>
      <c r="I80" s="495"/>
      <c r="J80" s="495"/>
      <c r="K80" s="495"/>
      <c r="L80" s="508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 x14ac:dyDescent="0.2">
      <c r="A81" s="510" t="s">
        <v>18</v>
      </c>
      <c r="B81" s="495"/>
      <c r="C81" s="495"/>
      <c r="D81" s="495"/>
      <c r="E81" s="495"/>
      <c r="F81" s="495"/>
      <c r="G81" s="495"/>
      <c r="H81" s="495"/>
      <c r="I81" s="495"/>
      <c r="J81" s="495"/>
      <c r="K81" s="495"/>
      <c r="L81" s="508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 x14ac:dyDescent="0.2">
      <c r="A82" s="510" t="s">
        <v>19</v>
      </c>
      <c r="B82" s="495"/>
      <c r="C82" s="495"/>
      <c r="D82" s="495"/>
      <c r="E82" s="495"/>
      <c r="F82" s="495"/>
      <c r="G82" s="495"/>
      <c r="H82" s="495"/>
      <c r="I82" s="495"/>
      <c r="J82" s="495"/>
      <c r="K82" s="495"/>
      <c r="L82" s="508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 x14ac:dyDescent="0.2">
      <c r="A83" s="510" t="s">
        <v>20</v>
      </c>
      <c r="B83" s="495"/>
      <c r="C83" s="495"/>
      <c r="D83" s="495"/>
      <c r="E83" s="495"/>
      <c r="F83" s="495"/>
      <c r="G83" s="495"/>
      <c r="H83" s="495"/>
      <c r="I83" s="495"/>
      <c r="J83" s="495"/>
      <c r="K83" s="495"/>
      <c r="L83" s="508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 x14ac:dyDescent="0.2">
      <c r="A84" s="510" t="s">
        <v>21</v>
      </c>
      <c r="B84" s="495"/>
      <c r="C84" s="495"/>
      <c r="D84" s="495"/>
      <c r="E84" s="495"/>
      <c r="F84" s="495"/>
      <c r="G84" s="495"/>
      <c r="H84" s="495"/>
      <c r="I84" s="495"/>
      <c r="J84" s="495"/>
      <c r="K84" s="495"/>
      <c r="L84" s="508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 x14ac:dyDescent="0.2">
      <c r="A85" s="510" t="s">
        <v>22</v>
      </c>
      <c r="B85" s="495"/>
      <c r="C85" s="495"/>
      <c r="D85" s="495"/>
      <c r="E85" s="495"/>
      <c r="F85" s="495"/>
      <c r="G85" s="495"/>
      <c r="H85" s="495"/>
      <c r="I85" s="495"/>
      <c r="J85" s="495"/>
      <c r="K85" s="495"/>
      <c r="L85" s="508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 x14ac:dyDescent="0.2">
      <c r="A86" s="510" t="s">
        <v>23</v>
      </c>
      <c r="B86" s="495"/>
      <c r="C86" s="495"/>
      <c r="D86" s="495"/>
      <c r="E86" s="495"/>
      <c r="F86" s="495"/>
      <c r="G86" s="495"/>
      <c r="H86" s="495"/>
      <c r="I86" s="495"/>
      <c r="J86" s="495"/>
      <c r="K86" s="495"/>
      <c r="L86" s="508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 x14ac:dyDescent="0.2">
      <c r="A87" s="510" t="s">
        <v>49</v>
      </c>
      <c r="B87" s="495"/>
      <c r="C87" s="495"/>
      <c r="D87" s="495"/>
      <c r="E87" s="495"/>
      <c r="F87" s="495"/>
      <c r="G87" s="495"/>
      <c r="H87" s="495"/>
      <c r="I87" s="495"/>
      <c r="J87" s="495"/>
      <c r="K87" s="495"/>
      <c r="L87" s="508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 x14ac:dyDescent="0.2">
      <c r="A88" s="510" t="s">
        <v>50</v>
      </c>
      <c r="B88" s="495"/>
      <c r="C88" s="495"/>
      <c r="D88" s="495"/>
      <c r="E88" s="495"/>
      <c r="F88" s="495"/>
      <c r="G88" s="495"/>
      <c r="H88" s="495"/>
      <c r="I88" s="495"/>
      <c r="J88" s="495"/>
      <c r="K88" s="495"/>
      <c r="L88" s="508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 x14ac:dyDescent="0.2">
      <c r="A89" s="510" t="s">
        <v>51</v>
      </c>
      <c r="B89" s="495"/>
      <c r="C89" s="495"/>
      <c r="D89" s="495"/>
      <c r="E89" s="495"/>
      <c r="F89" s="495"/>
      <c r="G89" s="495"/>
      <c r="H89" s="495"/>
      <c r="I89" s="495"/>
      <c r="J89" s="495"/>
      <c r="K89" s="495"/>
      <c r="L89" s="508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 x14ac:dyDescent="0.2">
      <c r="A90" s="510" t="s">
        <v>52</v>
      </c>
      <c r="B90" s="495"/>
      <c r="C90" s="495"/>
      <c r="D90" s="495"/>
      <c r="E90" s="495"/>
      <c r="F90" s="495"/>
      <c r="G90" s="495"/>
      <c r="H90" s="495"/>
      <c r="I90" s="495"/>
      <c r="J90" s="495"/>
      <c r="K90" s="495"/>
      <c r="L90" s="508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 x14ac:dyDescent="0.2">
      <c r="A91" s="510" t="s">
        <v>53</v>
      </c>
      <c r="B91" s="495"/>
      <c r="C91" s="495"/>
      <c r="D91" s="495"/>
      <c r="E91" s="495"/>
      <c r="F91" s="495"/>
      <c r="G91" s="495"/>
      <c r="H91" s="495"/>
      <c r="I91" s="495"/>
      <c r="J91" s="495"/>
      <c r="K91" s="495"/>
      <c r="L91" s="508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 x14ac:dyDescent="0.2">
      <c r="A92" s="510" t="s">
        <v>54</v>
      </c>
      <c r="B92" s="495"/>
      <c r="C92" s="495"/>
      <c r="D92" s="495"/>
      <c r="E92" s="495"/>
      <c r="F92" s="495"/>
      <c r="G92" s="495"/>
      <c r="H92" s="495"/>
      <c r="I92" s="495"/>
      <c r="J92" s="495"/>
      <c r="K92" s="495"/>
      <c r="L92" s="508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 x14ac:dyDescent="0.2">
      <c r="A93" s="510" t="s">
        <v>55</v>
      </c>
      <c r="B93" s="495"/>
      <c r="C93" s="495"/>
      <c r="D93" s="495"/>
      <c r="E93" s="495"/>
      <c r="F93" s="495"/>
      <c r="G93" s="495"/>
      <c r="H93" s="495"/>
      <c r="I93" s="495"/>
      <c r="J93" s="495"/>
      <c r="K93" s="495"/>
      <c r="L93" s="508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 x14ac:dyDescent="0.2">
      <c r="A94" s="510" t="s">
        <v>56</v>
      </c>
      <c r="B94" s="495"/>
      <c r="C94" s="495"/>
      <c r="D94" s="495"/>
      <c r="E94" s="495"/>
      <c r="F94" s="495"/>
      <c r="G94" s="495"/>
      <c r="H94" s="495"/>
      <c r="I94" s="495"/>
      <c r="J94" s="495"/>
      <c r="K94" s="495"/>
      <c r="L94" s="508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 x14ac:dyDescent="0.2">
      <c r="A95" s="510" t="s">
        <v>57</v>
      </c>
      <c r="B95" s="495"/>
      <c r="C95" s="495"/>
      <c r="D95" s="495"/>
      <c r="E95" s="495"/>
      <c r="F95" s="495"/>
      <c r="G95" s="495"/>
      <c r="H95" s="495"/>
      <c r="I95" s="495"/>
      <c r="J95" s="495"/>
      <c r="K95" s="495"/>
      <c r="L95" s="508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 x14ac:dyDescent="0.2">
      <c r="A96" s="510" t="s">
        <v>58</v>
      </c>
      <c r="B96" s="495"/>
      <c r="C96" s="495"/>
      <c r="D96" s="495"/>
      <c r="E96" s="495"/>
      <c r="F96" s="495"/>
      <c r="G96" s="495"/>
      <c r="H96" s="495"/>
      <c r="I96" s="495"/>
      <c r="J96" s="495"/>
      <c r="K96" s="495"/>
      <c r="L96" s="508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 x14ac:dyDescent="0.2">
      <c r="A97" s="510" t="s">
        <v>59</v>
      </c>
      <c r="B97" s="495"/>
      <c r="C97" s="495"/>
      <c r="D97" s="495"/>
      <c r="E97" s="495"/>
      <c r="F97" s="495"/>
      <c r="G97" s="495"/>
      <c r="H97" s="495"/>
      <c r="I97" s="495"/>
      <c r="J97" s="495"/>
      <c r="K97" s="495"/>
      <c r="L97" s="508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 x14ac:dyDescent="0.2">
      <c r="A98" s="510" t="s">
        <v>60</v>
      </c>
      <c r="B98" s="495"/>
      <c r="C98" s="495"/>
      <c r="D98" s="495"/>
      <c r="E98" s="495"/>
      <c r="F98" s="495"/>
      <c r="G98" s="495"/>
      <c r="H98" s="495"/>
      <c r="I98" s="495"/>
      <c r="J98" s="495"/>
      <c r="K98" s="495"/>
      <c r="L98" s="508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 x14ac:dyDescent="0.2">
      <c r="A99" s="510" t="s">
        <v>61</v>
      </c>
      <c r="B99" s="495"/>
      <c r="C99" s="495"/>
      <c r="D99" s="495"/>
      <c r="E99" s="495"/>
      <c r="F99" s="495"/>
      <c r="G99" s="495"/>
      <c r="H99" s="495"/>
      <c r="I99" s="495"/>
      <c r="J99" s="495"/>
      <c r="K99" s="495"/>
      <c r="L99" s="508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 x14ac:dyDescent="0.2">
      <c r="A100" s="510" t="s">
        <v>62</v>
      </c>
      <c r="B100" s="495"/>
      <c r="C100" s="495"/>
      <c r="D100" s="495"/>
      <c r="E100" s="495"/>
      <c r="F100" s="495"/>
      <c r="G100" s="495"/>
      <c r="H100" s="495"/>
      <c r="I100" s="495"/>
      <c r="J100" s="495"/>
      <c r="K100" s="495"/>
      <c r="L100" s="508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 x14ac:dyDescent="0.2">
      <c r="A101" s="510" t="s">
        <v>63</v>
      </c>
      <c r="B101" s="495"/>
      <c r="C101" s="495"/>
      <c r="D101" s="495"/>
      <c r="E101" s="495"/>
      <c r="F101" s="495"/>
      <c r="G101" s="495"/>
      <c r="H101" s="495"/>
      <c r="I101" s="495"/>
      <c r="J101" s="495"/>
      <c r="K101" s="495"/>
      <c r="L101" s="508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 x14ac:dyDescent="0.2">
      <c r="A102" s="510" t="s">
        <v>64</v>
      </c>
      <c r="B102" s="495"/>
      <c r="C102" s="495"/>
      <c r="D102" s="495"/>
      <c r="E102" s="495"/>
      <c r="F102" s="495"/>
      <c r="G102" s="495"/>
      <c r="H102" s="495"/>
      <c r="I102" s="495"/>
      <c r="J102" s="495"/>
      <c r="K102" s="495"/>
      <c r="L102" s="508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 x14ac:dyDescent="0.2">
      <c r="A103" s="510" t="s">
        <v>65</v>
      </c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508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 x14ac:dyDescent="0.2">
      <c r="A104" s="510" t="s">
        <v>66</v>
      </c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508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 x14ac:dyDescent="0.2">
      <c r="A105" s="510" t="s">
        <v>67</v>
      </c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508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 x14ac:dyDescent="0.2">
      <c r="A106" s="510" t="s">
        <v>68</v>
      </c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508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 x14ac:dyDescent="0.2">
      <c r="A107" s="510" t="s">
        <v>69</v>
      </c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508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 x14ac:dyDescent="0.2">
      <c r="A108" s="510" t="s">
        <v>70</v>
      </c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508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9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/>
    <row r="310" spans="1:27" ht="15.75" customHeight="1" x14ac:dyDescent="0.2"/>
    <row r="311" spans="1:27" ht="15.75" customHeight="1" x14ac:dyDescent="0.2"/>
    <row r="312" spans="1:27" ht="15.75" customHeight="1" x14ac:dyDescent="0.2"/>
    <row r="313" spans="1:27" ht="15.75" customHeight="1" x14ac:dyDescent="0.2"/>
    <row r="314" spans="1:27" ht="15.75" customHeight="1" x14ac:dyDescent="0.2"/>
    <row r="315" spans="1:27" ht="15.75" customHeight="1" x14ac:dyDescent="0.2"/>
    <row r="316" spans="1:27" ht="15.75" customHeight="1" x14ac:dyDescent="0.2"/>
    <row r="317" spans="1:27" ht="15.75" customHeight="1" x14ac:dyDescent="0.2"/>
    <row r="318" spans="1:27" ht="15.75" customHeight="1" x14ac:dyDescent="0.2"/>
    <row r="319" spans="1:27" ht="15.75" customHeight="1" x14ac:dyDescent="0.2"/>
    <row r="320" spans="1:27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63">
    <mergeCell ref="A105:L105"/>
    <mergeCell ref="A106:L106"/>
    <mergeCell ref="A107:L107"/>
    <mergeCell ref="A108:L108"/>
    <mergeCell ref="A98:L98"/>
    <mergeCell ref="A99:L99"/>
    <mergeCell ref="A100:L100"/>
    <mergeCell ref="A101:L101"/>
    <mergeCell ref="A102:L102"/>
    <mergeCell ref="A103:L103"/>
    <mergeCell ref="A104:L104"/>
    <mergeCell ref="A93:L93"/>
    <mergeCell ref="A94:L94"/>
    <mergeCell ref="A95:L95"/>
    <mergeCell ref="A96:L96"/>
    <mergeCell ref="A97:L97"/>
    <mergeCell ref="A88:L88"/>
    <mergeCell ref="A89:L89"/>
    <mergeCell ref="A90:L90"/>
    <mergeCell ref="A91:L91"/>
    <mergeCell ref="A92:L92"/>
    <mergeCell ref="T5:Y5"/>
    <mergeCell ref="A84:L84"/>
    <mergeCell ref="A85:L85"/>
    <mergeCell ref="A86:L86"/>
    <mergeCell ref="A87:L87"/>
    <mergeCell ref="A79:L79"/>
    <mergeCell ref="A80:L80"/>
    <mergeCell ref="A81:L81"/>
    <mergeCell ref="A82:L82"/>
    <mergeCell ref="A83:L83"/>
    <mergeCell ref="N6:N7"/>
    <mergeCell ref="T6:U6"/>
    <mergeCell ref="V6:W6"/>
    <mergeCell ref="X6:X7"/>
    <mergeCell ref="Y6:Y7"/>
    <mergeCell ref="C5:E5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A1:A3"/>
    <mergeCell ref="B1:AA1"/>
    <mergeCell ref="B2:AA2"/>
    <mergeCell ref="B3:AA3"/>
    <mergeCell ref="C4:AA4"/>
    <mergeCell ref="F5:L5"/>
    <mergeCell ref="R6:R7"/>
    <mergeCell ref="Q6:Q7"/>
    <mergeCell ref="P6:P7"/>
    <mergeCell ref="O6:O7"/>
  </mergeCells>
  <conditionalFormatting sqref="AD1:AD3">
    <cfRule type="notContainsBlanks" dxfId="11" priority="1">
      <formula>LEN(TRIM(AD1))&gt;0</formula>
    </cfRule>
  </conditionalFormatting>
  <dataValidations count="7">
    <dataValidation type="list" allowBlank="1" sqref="P9:P18" xr:uid="{00000000-0002-0000-0000-000000000000}">
      <formula1>$AD$8:$AD$10</formula1>
    </dataValidation>
    <dataValidation type="list" allowBlank="1" sqref="H8:H70" xr:uid="{00000000-0002-0000-0000-000001000000}">
      <formula1>"SERVIÇO,CURSO,EVENTO,REUNIÃO,OUTROS"</formula1>
    </dataValidation>
    <dataValidation type="list" allowBlank="1" sqref="P71:P77" xr:uid="{00000000-0002-0000-0000-000002000000}">
      <formula1>$AD$8:$AD$14</formula1>
      <formula2>0</formula2>
    </dataValidation>
    <dataValidation type="list" allowBlank="1" sqref="H71:H77" xr:uid="{00000000-0002-0000-0000-000003000000}">
      <formula1>"SERVIÇO,CURSO,EVENTO,REUNIÃO,OUTROS"</formula1>
      <formula2>0</formula2>
    </dataValidation>
    <dataValidation type="list" allowBlank="1" sqref="P8 P19:P60" xr:uid="{00000000-0002-0000-0000-000004000000}">
      <formula1>$AD$8:$AD$8</formula1>
    </dataValidation>
    <dataValidation type="list" allowBlank="1" sqref="P64 P69:P70" xr:uid="{00000000-0002-0000-0000-000005000000}">
      <formula1>$AD$8:$AD$11</formula1>
    </dataValidation>
    <dataValidation type="list" allowBlank="1" sqref="P61:P63 P65:P68" xr:uid="{00000000-0002-0000-0000-000006000000}">
      <formula1>$AD$8:$AD$9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220F-82EA-4D46-A4F9-5D460006B6DA}">
  <dimension ref="A1:AE969"/>
  <sheetViews>
    <sheetView zoomScaleNormal="100" workbookViewId="0">
      <pane xSplit="3" ySplit="7" topLeftCell="D152" activePane="bottomRight" state="frozen"/>
      <selection activeCell="E11" sqref="E11"/>
      <selection pane="topRight" activeCell="E11" sqref="E11"/>
      <selection pane="bottomLeft" activeCell="E11" sqref="E11"/>
      <selection pane="bottomRight" activeCell="F156" sqref="F156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63.75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1116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20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28.5" x14ac:dyDescent="0.2">
      <c r="A8" s="41" t="s">
        <v>76</v>
      </c>
      <c r="B8" s="41" t="s">
        <v>76</v>
      </c>
      <c r="C8" s="555" t="s">
        <v>328</v>
      </c>
      <c r="D8" s="556" t="s">
        <v>329</v>
      </c>
      <c r="E8" s="557" t="s">
        <v>333</v>
      </c>
      <c r="F8" s="549" t="s">
        <v>1247</v>
      </c>
      <c r="G8" s="408"/>
      <c r="H8" s="406" t="s">
        <v>4</v>
      </c>
      <c r="I8" s="433" t="s">
        <v>75</v>
      </c>
      <c r="J8" s="433" t="s">
        <v>74</v>
      </c>
      <c r="K8" s="401" t="s">
        <v>269</v>
      </c>
      <c r="L8" s="434" t="s">
        <v>1248</v>
      </c>
      <c r="M8" s="402"/>
      <c r="N8" s="402"/>
      <c r="O8" s="403"/>
      <c r="P8" s="404"/>
      <c r="Q8" s="404">
        <v>0</v>
      </c>
      <c r="R8" s="404">
        <v>0</v>
      </c>
      <c r="S8" s="405">
        <f t="shared" ref="S8:S31" si="0">Q8+R8</f>
        <v>0</v>
      </c>
      <c r="T8" s="406">
        <v>4</v>
      </c>
      <c r="U8" s="404">
        <v>839.11</v>
      </c>
      <c r="V8" s="406">
        <v>1</v>
      </c>
      <c r="W8" s="404">
        <v>279.7</v>
      </c>
      <c r="X8" s="436">
        <v>4.5</v>
      </c>
      <c r="Y8" s="677">
        <v>3636.14</v>
      </c>
      <c r="Z8" s="606">
        <f t="shared" ref="Z8:Z31" si="1">S8+Y8</f>
        <v>3636.14</v>
      </c>
      <c r="AA8" s="407"/>
      <c r="AB8" s="4"/>
      <c r="AC8" s="4"/>
      <c r="AD8" s="4"/>
      <c r="AE8" s="4"/>
    </row>
    <row r="9" spans="1:31" ht="28.5" x14ac:dyDescent="0.2">
      <c r="A9" s="41" t="s">
        <v>76</v>
      </c>
      <c r="B9" s="41" t="s">
        <v>76</v>
      </c>
      <c r="C9" s="555" t="s">
        <v>1134</v>
      </c>
      <c r="D9" s="556" t="s">
        <v>321</v>
      </c>
      <c r="E9" s="557" t="s">
        <v>333</v>
      </c>
      <c r="F9" s="549" t="s">
        <v>1249</v>
      </c>
      <c r="G9" s="408"/>
      <c r="H9" s="406" t="s">
        <v>257</v>
      </c>
      <c r="I9" s="433" t="s">
        <v>75</v>
      </c>
      <c r="J9" s="433" t="s">
        <v>74</v>
      </c>
      <c r="K9" s="401" t="s">
        <v>269</v>
      </c>
      <c r="L9" s="434" t="s">
        <v>1248</v>
      </c>
      <c r="M9" s="402"/>
      <c r="N9" s="402"/>
      <c r="O9" s="403"/>
      <c r="P9" s="404"/>
      <c r="Q9" s="404">
        <v>0</v>
      </c>
      <c r="R9" s="404">
        <v>0</v>
      </c>
      <c r="S9" s="405">
        <f t="shared" si="0"/>
        <v>0</v>
      </c>
      <c r="T9" s="406">
        <v>3</v>
      </c>
      <c r="U9" s="404">
        <v>791.62</v>
      </c>
      <c r="V9" s="406">
        <v>1</v>
      </c>
      <c r="W9" s="404">
        <v>263.87</v>
      </c>
      <c r="X9" s="436">
        <v>3.5</v>
      </c>
      <c r="Y9" s="677">
        <v>2638.73</v>
      </c>
      <c r="Z9" s="606">
        <f t="shared" si="1"/>
        <v>2638.73</v>
      </c>
      <c r="AA9" s="407"/>
      <c r="AB9" s="4"/>
      <c r="AC9" s="4"/>
      <c r="AD9" s="4"/>
      <c r="AE9" s="4"/>
    </row>
    <row r="10" spans="1:31" ht="14.25" x14ac:dyDescent="0.2">
      <c r="A10" s="41" t="s">
        <v>76</v>
      </c>
      <c r="B10" s="41" t="s">
        <v>76</v>
      </c>
      <c r="C10" s="555" t="s">
        <v>1250</v>
      </c>
      <c r="D10" s="556" t="s">
        <v>1251</v>
      </c>
      <c r="E10" s="557" t="s">
        <v>333</v>
      </c>
      <c r="F10" s="549" t="s">
        <v>1252</v>
      </c>
      <c r="G10" s="408"/>
      <c r="H10" s="406" t="s">
        <v>257</v>
      </c>
      <c r="I10" s="433" t="s">
        <v>75</v>
      </c>
      <c r="J10" s="433" t="s">
        <v>74</v>
      </c>
      <c r="K10" s="401" t="s">
        <v>269</v>
      </c>
      <c r="L10" s="434" t="s">
        <v>1248</v>
      </c>
      <c r="M10" s="402"/>
      <c r="N10" s="402"/>
      <c r="O10" s="403"/>
      <c r="P10" s="404"/>
      <c r="Q10" s="404">
        <v>0</v>
      </c>
      <c r="R10" s="404">
        <v>0</v>
      </c>
      <c r="S10" s="405">
        <f t="shared" si="0"/>
        <v>0</v>
      </c>
      <c r="T10" s="406">
        <v>3</v>
      </c>
      <c r="U10" s="404">
        <v>791.62</v>
      </c>
      <c r="V10" s="406">
        <v>1</v>
      </c>
      <c r="W10" s="404">
        <v>263.87</v>
      </c>
      <c r="X10" s="436">
        <v>3.5</v>
      </c>
      <c r="Y10" s="677">
        <v>2638.73</v>
      </c>
      <c r="Z10" s="606">
        <f t="shared" si="1"/>
        <v>2638.73</v>
      </c>
      <c r="AA10" s="406" t="s">
        <v>1253</v>
      </c>
      <c r="AB10" s="4"/>
      <c r="AC10" s="4"/>
      <c r="AD10" s="4"/>
      <c r="AE10" s="4"/>
    </row>
    <row r="11" spans="1:31" ht="42.75" x14ac:dyDescent="0.2">
      <c r="A11" s="41" t="s">
        <v>76</v>
      </c>
      <c r="B11" s="41" t="s">
        <v>76</v>
      </c>
      <c r="C11" s="555" t="s">
        <v>332</v>
      </c>
      <c r="D11" s="556" t="s">
        <v>266</v>
      </c>
      <c r="E11" s="557" t="s">
        <v>333</v>
      </c>
      <c r="F11" s="549" t="s">
        <v>1254</v>
      </c>
      <c r="G11" s="408"/>
      <c r="H11" s="406" t="s">
        <v>257</v>
      </c>
      <c r="I11" s="433" t="s">
        <v>75</v>
      </c>
      <c r="J11" s="433" t="s">
        <v>74</v>
      </c>
      <c r="K11" s="401" t="s">
        <v>269</v>
      </c>
      <c r="L11" s="434" t="s">
        <v>1248</v>
      </c>
      <c r="M11" s="402"/>
      <c r="N11" s="402"/>
      <c r="O11" s="403"/>
      <c r="P11" s="404"/>
      <c r="Q11" s="404">
        <v>0</v>
      </c>
      <c r="R11" s="404">
        <v>0</v>
      </c>
      <c r="S11" s="405">
        <f t="shared" si="0"/>
        <v>0</v>
      </c>
      <c r="T11" s="406">
        <v>3</v>
      </c>
      <c r="U11" s="404">
        <v>791.62</v>
      </c>
      <c r="V11" s="406">
        <v>1</v>
      </c>
      <c r="W11" s="404">
        <v>263.87</v>
      </c>
      <c r="X11" s="436">
        <v>3.5</v>
      </c>
      <c r="Y11" s="677">
        <v>2638.73</v>
      </c>
      <c r="Z11" s="606">
        <f t="shared" si="1"/>
        <v>2638.73</v>
      </c>
      <c r="AA11" s="407"/>
      <c r="AB11" s="4"/>
      <c r="AC11" s="4"/>
      <c r="AD11" s="4"/>
      <c r="AE11" s="4"/>
    </row>
    <row r="12" spans="1:31" ht="14.25" x14ac:dyDescent="0.2">
      <c r="A12" s="41" t="s">
        <v>76</v>
      </c>
      <c r="B12" s="41" t="s">
        <v>76</v>
      </c>
      <c r="C12" s="555" t="s">
        <v>289</v>
      </c>
      <c r="D12" s="556" t="s">
        <v>336</v>
      </c>
      <c r="E12" s="557" t="s">
        <v>333</v>
      </c>
      <c r="F12" s="549" t="s">
        <v>1255</v>
      </c>
      <c r="G12" s="408"/>
      <c r="H12" s="406" t="s">
        <v>4</v>
      </c>
      <c r="I12" s="433" t="s">
        <v>75</v>
      </c>
      <c r="J12" s="433" t="s">
        <v>74</v>
      </c>
      <c r="K12" s="406" t="s">
        <v>75</v>
      </c>
      <c r="L12" s="436" t="s">
        <v>78</v>
      </c>
      <c r="M12" s="402"/>
      <c r="N12" s="402"/>
      <c r="O12" s="403"/>
      <c r="P12" s="404"/>
      <c r="Q12" s="404">
        <v>0</v>
      </c>
      <c r="R12" s="404">
        <v>0</v>
      </c>
      <c r="S12" s="405">
        <f t="shared" si="0"/>
        <v>0</v>
      </c>
      <c r="T12" s="406">
        <v>1</v>
      </c>
      <c r="U12" s="404">
        <v>791.62</v>
      </c>
      <c r="V12" s="406">
        <v>1</v>
      </c>
      <c r="W12" s="404">
        <v>0</v>
      </c>
      <c r="X12" s="436">
        <v>1.5</v>
      </c>
      <c r="Y12" s="677">
        <v>791.62</v>
      </c>
      <c r="Z12" s="606">
        <f t="shared" si="1"/>
        <v>791.62</v>
      </c>
      <c r="AA12" s="407"/>
      <c r="AB12" s="4"/>
      <c r="AC12" s="4"/>
      <c r="AD12" s="4"/>
      <c r="AE12" s="4"/>
    </row>
    <row r="13" spans="1:31" ht="57" x14ac:dyDescent="0.2">
      <c r="A13" s="41" t="s">
        <v>76</v>
      </c>
      <c r="B13" s="41" t="s">
        <v>76</v>
      </c>
      <c r="C13" s="555" t="s">
        <v>328</v>
      </c>
      <c r="D13" s="556" t="s">
        <v>329</v>
      </c>
      <c r="E13" s="557" t="s">
        <v>333</v>
      </c>
      <c r="F13" s="549" t="s">
        <v>1256</v>
      </c>
      <c r="G13" s="408"/>
      <c r="H13" s="406" t="s">
        <v>257</v>
      </c>
      <c r="I13" s="433" t="s">
        <v>75</v>
      </c>
      <c r="J13" s="433" t="s">
        <v>74</v>
      </c>
      <c r="K13" s="406" t="s">
        <v>1146</v>
      </c>
      <c r="L13" s="436" t="s">
        <v>304</v>
      </c>
      <c r="M13" s="402"/>
      <c r="N13" s="402"/>
      <c r="O13" s="403"/>
      <c r="P13" s="404"/>
      <c r="Q13" s="404">
        <v>0</v>
      </c>
      <c r="R13" s="404">
        <v>0</v>
      </c>
      <c r="S13" s="405">
        <f t="shared" si="0"/>
        <v>0</v>
      </c>
      <c r="T13" s="406">
        <v>3</v>
      </c>
      <c r="U13" s="404">
        <v>791.62</v>
      </c>
      <c r="V13" s="406">
        <v>1</v>
      </c>
      <c r="W13" s="404">
        <v>263.87</v>
      </c>
      <c r="X13" s="436">
        <v>3.5</v>
      </c>
      <c r="Y13" s="677">
        <v>2638.73</v>
      </c>
      <c r="Z13" s="606">
        <f t="shared" si="1"/>
        <v>2638.73</v>
      </c>
      <c r="AA13" s="407"/>
      <c r="AB13" s="4"/>
      <c r="AC13" s="4"/>
      <c r="AD13" s="4"/>
      <c r="AE13" s="4"/>
    </row>
    <row r="14" spans="1:31" ht="28.5" x14ac:dyDescent="0.2">
      <c r="A14" s="41" t="s">
        <v>76</v>
      </c>
      <c r="B14" s="41" t="s">
        <v>76</v>
      </c>
      <c r="C14" s="555" t="s">
        <v>271</v>
      </c>
      <c r="D14" s="556" t="s">
        <v>1257</v>
      </c>
      <c r="E14" s="557" t="s">
        <v>333</v>
      </c>
      <c r="F14" s="549" t="s">
        <v>1258</v>
      </c>
      <c r="G14" s="408"/>
      <c r="H14" s="406" t="s">
        <v>257</v>
      </c>
      <c r="I14" s="433" t="s">
        <v>75</v>
      </c>
      <c r="J14" s="433" t="s">
        <v>74</v>
      </c>
      <c r="K14" s="401" t="s">
        <v>269</v>
      </c>
      <c r="L14" s="434" t="s">
        <v>1248</v>
      </c>
      <c r="M14" s="402"/>
      <c r="N14" s="402"/>
      <c r="O14" s="403"/>
      <c r="P14" s="404"/>
      <c r="Q14" s="404">
        <v>0</v>
      </c>
      <c r="R14" s="404">
        <v>0</v>
      </c>
      <c r="S14" s="405">
        <f t="shared" si="0"/>
        <v>0</v>
      </c>
      <c r="T14" s="406">
        <v>2</v>
      </c>
      <c r="U14" s="404">
        <v>791.62</v>
      </c>
      <c r="V14" s="406">
        <v>1</v>
      </c>
      <c r="W14" s="404">
        <v>263.87</v>
      </c>
      <c r="X14" s="436">
        <v>2.5</v>
      </c>
      <c r="Y14" s="677">
        <v>1847.11</v>
      </c>
      <c r="Z14" s="606">
        <f t="shared" si="1"/>
        <v>1847.11</v>
      </c>
      <c r="AA14" s="407"/>
      <c r="AB14" s="4"/>
      <c r="AC14" s="4"/>
      <c r="AD14" s="4"/>
      <c r="AE14" s="4"/>
    </row>
    <row r="15" spans="1:31" ht="28.5" x14ac:dyDescent="0.2">
      <c r="A15" s="41" t="s">
        <v>76</v>
      </c>
      <c r="B15" s="41" t="s">
        <v>76</v>
      </c>
      <c r="C15" s="555" t="s">
        <v>1259</v>
      </c>
      <c r="D15" s="556" t="s">
        <v>1260</v>
      </c>
      <c r="E15" s="557" t="s">
        <v>1212</v>
      </c>
      <c r="F15" s="549" t="s">
        <v>1261</v>
      </c>
      <c r="G15" s="408"/>
      <c r="H15" s="406" t="s">
        <v>257</v>
      </c>
      <c r="I15" s="433" t="s">
        <v>75</v>
      </c>
      <c r="J15" s="433" t="s">
        <v>74</v>
      </c>
      <c r="K15" s="401" t="s">
        <v>1262</v>
      </c>
      <c r="L15" s="436" t="s">
        <v>1263</v>
      </c>
      <c r="M15" s="402"/>
      <c r="N15" s="402"/>
      <c r="O15" s="403"/>
      <c r="P15" s="404"/>
      <c r="Q15" s="404">
        <v>0</v>
      </c>
      <c r="R15" s="404">
        <v>0</v>
      </c>
      <c r="S15" s="405">
        <f t="shared" si="0"/>
        <v>0</v>
      </c>
      <c r="T15" s="406">
        <v>1</v>
      </c>
      <c r="U15" s="404">
        <v>313.27999999999997</v>
      </c>
      <c r="V15" s="406">
        <v>1</v>
      </c>
      <c r="W15" s="404">
        <v>94</v>
      </c>
      <c r="X15" s="436">
        <v>1.5</v>
      </c>
      <c r="Y15" s="677">
        <v>407.28</v>
      </c>
      <c r="Z15" s="606">
        <f t="shared" si="1"/>
        <v>407.28</v>
      </c>
      <c r="AA15" s="407"/>
      <c r="AB15" s="4"/>
      <c r="AC15" s="4"/>
      <c r="AD15" s="4"/>
      <c r="AE15" s="4"/>
    </row>
    <row r="16" spans="1:31" ht="28.5" x14ac:dyDescent="0.2">
      <c r="A16" s="41" t="s">
        <v>76</v>
      </c>
      <c r="B16" s="41" t="s">
        <v>76</v>
      </c>
      <c r="C16" s="555" t="s">
        <v>1264</v>
      </c>
      <c r="D16" s="556" t="s">
        <v>1265</v>
      </c>
      <c r="E16" s="557" t="s">
        <v>1158</v>
      </c>
      <c r="F16" s="549" t="s">
        <v>1266</v>
      </c>
      <c r="G16" s="408"/>
      <c r="H16" s="406" t="s">
        <v>257</v>
      </c>
      <c r="I16" s="433" t="s">
        <v>75</v>
      </c>
      <c r="J16" s="433" t="s">
        <v>74</v>
      </c>
      <c r="K16" s="401" t="s">
        <v>1262</v>
      </c>
      <c r="L16" s="436" t="s">
        <v>1263</v>
      </c>
      <c r="M16" s="402"/>
      <c r="N16" s="402"/>
      <c r="O16" s="403"/>
      <c r="P16" s="404"/>
      <c r="Q16" s="404">
        <v>0</v>
      </c>
      <c r="R16" s="404">
        <v>0</v>
      </c>
      <c r="S16" s="405">
        <f t="shared" si="0"/>
        <v>0</v>
      </c>
      <c r="T16" s="406">
        <v>1</v>
      </c>
      <c r="U16" s="404">
        <v>313.27999999999997</v>
      </c>
      <c r="V16" s="406">
        <v>1</v>
      </c>
      <c r="W16" s="404">
        <v>94</v>
      </c>
      <c r="X16" s="436">
        <v>1.5</v>
      </c>
      <c r="Y16" s="677">
        <v>407.28</v>
      </c>
      <c r="Z16" s="606">
        <f t="shared" si="1"/>
        <v>407.28</v>
      </c>
      <c r="AA16" s="407"/>
      <c r="AB16" s="4"/>
      <c r="AC16" s="4"/>
      <c r="AD16" s="4"/>
      <c r="AE16" s="4"/>
    </row>
    <row r="17" spans="1:31" ht="42.75" x14ac:dyDescent="0.2">
      <c r="A17" s="41" t="s">
        <v>76</v>
      </c>
      <c r="B17" s="41" t="s">
        <v>76</v>
      </c>
      <c r="C17" s="555" t="s">
        <v>324</v>
      </c>
      <c r="D17" s="556" t="s">
        <v>325</v>
      </c>
      <c r="E17" s="557" t="s">
        <v>1158</v>
      </c>
      <c r="F17" s="549" t="s">
        <v>1159</v>
      </c>
      <c r="G17" s="408"/>
      <c r="H17" s="406" t="s">
        <v>252</v>
      </c>
      <c r="I17" s="433" t="s">
        <v>75</v>
      </c>
      <c r="J17" s="433" t="s">
        <v>74</v>
      </c>
      <c r="K17" s="401" t="s">
        <v>75</v>
      </c>
      <c r="L17" s="556" t="s">
        <v>1161</v>
      </c>
      <c r="M17" s="402"/>
      <c r="N17" s="402"/>
      <c r="O17" s="403"/>
      <c r="P17" s="404"/>
      <c r="Q17" s="404">
        <v>0</v>
      </c>
      <c r="R17" s="404">
        <v>0</v>
      </c>
      <c r="S17" s="405">
        <f t="shared" si="0"/>
        <v>0</v>
      </c>
      <c r="T17" s="406">
        <v>4</v>
      </c>
      <c r="U17" s="404">
        <v>120</v>
      </c>
      <c r="V17" s="406">
        <v>1</v>
      </c>
      <c r="W17" s="404">
        <v>55</v>
      </c>
      <c r="X17" s="436">
        <v>4.5</v>
      </c>
      <c r="Y17" s="677">
        <v>535</v>
      </c>
      <c r="Z17" s="606">
        <f t="shared" si="1"/>
        <v>535</v>
      </c>
      <c r="AA17" s="407"/>
      <c r="AB17" s="4"/>
      <c r="AC17" s="4"/>
      <c r="AD17" s="4"/>
      <c r="AE17" s="4"/>
    </row>
    <row r="18" spans="1:31" ht="14.25" x14ac:dyDescent="0.2">
      <c r="A18" s="41" t="s">
        <v>76</v>
      </c>
      <c r="B18" s="41" t="s">
        <v>76</v>
      </c>
      <c r="C18" s="555" t="s">
        <v>1124</v>
      </c>
      <c r="D18" s="556" t="s">
        <v>1125</v>
      </c>
      <c r="E18" s="557" t="s">
        <v>333</v>
      </c>
      <c r="F18" s="549" t="s">
        <v>1267</v>
      </c>
      <c r="G18" s="408"/>
      <c r="H18" s="406" t="s">
        <v>252</v>
      </c>
      <c r="I18" s="433" t="s">
        <v>75</v>
      </c>
      <c r="J18" s="433" t="s">
        <v>74</v>
      </c>
      <c r="K18" s="401" t="s">
        <v>1262</v>
      </c>
      <c r="L18" s="436" t="s">
        <v>1263</v>
      </c>
      <c r="M18" s="402"/>
      <c r="N18" s="402"/>
      <c r="O18" s="403"/>
      <c r="P18" s="404"/>
      <c r="Q18" s="404">
        <v>0</v>
      </c>
      <c r="R18" s="404">
        <v>0</v>
      </c>
      <c r="S18" s="405">
        <f t="shared" si="0"/>
        <v>0</v>
      </c>
      <c r="T18" s="406">
        <v>0</v>
      </c>
      <c r="U18" s="404">
        <v>0</v>
      </c>
      <c r="V18" s="406">
        <v>1</v>
      </c>
      <c r="W18" s="404">
        <v>263.87</v>
      </c>
      <c r="X18" s="436">
        <v>0.5</v>
      </c>
      <c r="Y18" s="677">
        <v>263.87</v>
      </c>
      <c r="Z18" s="606">
        <f t="shared" si="1"/>
        <v>263.87</v>
      </c>
      <c r="AA18" s="407"/>
      <c r="AB18" s="4"/>
      <c r="AC18" s="4"/>
      <c r="AD18" s="4"/>
      <c r="AE18" s="4"/>
    </row>
    <row r="19" spans="1:31" ht="14.25" x14ac:dyDescent="0.2">
      <c r="A19" s="366" t="s">
        <v>76</v>
      </c>
      <c r="B19" s="41" t="s">
        <v>76</v>
      </c>
      <c r="C19" s="555" t="s">
        <v>136</v>
      </c>
      <c r="D19" s="556" t="s">
        <v>137</v>
      </c>
      <c r="E19" s="557" t="s">
        <v>333</v>
      </c>
      <c r="F19" s="549" t="s">
        <v>1267</v>
      </c>
      <c r="G19" s="408"/>
      <c r="H19" s="406" t="s">
        <v>252</v>
      </c>
      <c r="I19" s="433" t="s">
        <v>75</v>
      </c>
      <c r="J19" s="433" t="s">
        <v>74</v>
      </c>
      <c r="K19" s="401" t="s">
        <v>1262</v>
      </c>
      <c r="L19" s="436" t="s">
        <v>1263</v>
      </c>
      <c r="M19" s="402"/>
      <c r="N19" s="402"/>
      <c r="O19" s="403"/>
      <c r="P19" s="404"/>
      <c r="Q19" s="404">
        <v>0</v>
      </c>
      <c r="R19" s="404">
        <v>0</v>
      </c>
      <c r="S19" s="405">
        <f t="shared" si="0"/>
        <v>0</v>
      </c>
      <c r="T19" s="406">
        <v>0</v>
      </c>
      <c r="U19" s="404">
        <v>0</v>
      </c>
      <c r="V19" s="406">
        <v>1</v>
      </c>
      <c r="W19" s="404">
        <v>263.87</v>
      </c>
      <c r="X19" s="436">
        <v>0.5</v>
      </c>
      <c r="Y19" s="677">
        <v>263.87</v>
      </c>
      <c r="Z19" s="606">
        <f t="shared" si="1"/>
        <v>263.87</v>
      </c>
      <c r="AA19" s="407"/>
      <c r="AB19" s="4"/>
      <c r="AC19" s="4"/>
      <c r="AD19" s="4"/>
      <c r="AE19" s="4"/>
    </row>
    <row r="20" spans="1:31" ht="28.5" x14ac:dyDescent="0.2">
      <c r="A20" s="366" t="s">
        <v>76</v>
      </c>
      <c r="B20" s="41" t="s">
        <v>76</v>
      </c>
      <c r="C20" s="555" t="s">
        <v>282</v>
      </c>
      <c r="D20" s="556" t="s">
        <v>283</v>
      </c>
      <c r="E20" s="557" t="s">
        <v>333</v>
      </c>
      <c r="F20" s="549" t="s">
        <v>1268</v>
      </c>
      <c r="G20" s="408"/>
      <c r="H20" s="406" t="s">
        <v>257</v>
      </c>
      <c r="I20" s="433" t="s">
        <v>75</v>
      </c>
      <c r="J20" s="433" t="s">
        <v>74</v>
      </c>
      <c r="K20" s="406" t="s">
        <v>1155</v>
      </c>
      <c r="L20" s="436" t="s">
        <v>1208</v>
      </c>
      <c r="M20" s="402"/>
      <c r="N20" s="402"/>
      <c r="O20" s="403"/>
      <c r="P20" s="404"/>
      <c r="Q20" s="404">
        <v>0</v>
      </c>
      <c r="R20" s="404">
        <v>0</v>
      </c>
      <c r="S20" s="405">
        <f t="shared" si="0"/>
        <v>0</v>
      </c>
      <c r="T20" s="406">
        <v>2</v>
      </c>
      <c r="U20" s="404">
        <v>791.62</v>
      </c>
      <c r="V20" s="406">
        <v>1</v>
      </c>
      <c r="W20" s="404">
        <v>263.87</v>
      </c>
      <c r="X20" s="436">
        <v>2.5</v>
      </c>
      <c r="Y20" s="677">
        <v>1847.11</v>
      </c>
      <c r="Z20" s="606">
        <f t="shared" si="1"/>
        <v>1847.11</v>
      </c>
      <c r="AA20" s="407"/>
      <c r="AB20" s="4"/>
      <c r="AC20" s="4"/>
      <c r="AD20" s="4"/>
      <c r="AE20" s="4"/>
    </row>
    <row r="21" spans="1:31" ht="28.5" x14ac:dyDescent="0.2">
      <c r="A21" s="366" t="s">
        <v>76</v>
      </c>
      <c r="B21" s="41" t="s">
        <v>76</v>
      </c>
      <c r="C21" s="555" t="s">
        <v>1131</v>
      </c>
      <c r="D21" s="556" t="s">
        <v>363</v>
      </c>
      <c r="E21" s="557" t="s">
        <v>333</v>
      </c>
      <c r="F21" s="549" t="s">
        <v>1269</v>
      </c>
      <c r="G21" s="408"/>
      <c r="H21" s="406" t="s">
        <v>4</v>
      </c>
      <c r="I21" s="433" t="s">
        <v>75</v>
      </c>
      <c r="J21" s="433" t="s">
        <v>74</v>
      </c>
      <c r="K21" s="401" t="s">
        <v>75</v>
      </c>
      <c r="L21" s="436" t="s">
        <v>1270</v>
      </c>
      <c r="M21" s="402"/>
      <c r="N21" s="402"/>
      <c r="O21" s="403"/>
      <c r="P21" s="404"/>
      <c r="Q21" s="404">
        <v>0</v>
      </c>
      <c r="R21" s="404">
        <v>0</v>
      </c>
      <c r="S21" s="405">
        <f t="shared" si="0"/>
        <v>0</v>
      </c>
      <c r="T21" s="406">
        <v>0</v>
      </c>
      <c r="U21" s="404">
        <v>0</v>
      </c>
      <c r="V21" s="406">
        <v>1</v>
      </c>
      <c r="W21" s="404">
        <v>263.87</v>
      </c>
      <c r="X21" s="436">
        <v>0.5</v>
      </c>
      <c r="Y21" s="677">
        <v>263.87</v>
      </c>
      <c r="Z21" s="606">
        <f t="shared" si="1"/>
        <v>263.87</v>
      </c>
      <c r="AA21" s="407"/>
      <c r="AB21" s="4"/>
      <c r="AC21" s="4"/>
      <c r="AD21" s="4"/>
      <c r="AE21" s="4"/>
    </row>
    <row r="22" spans="1:31" ht="14.25" x14ac:dyDescent="0.2">
      <c r="A22" s="366" t="s">
        <v>76</v>
      </c>
      <c r="B22" s="41" t="s">
        <v>76</v>
      </c>
      <c r="C22" s="555" t="s">
        <v>280</v>
      </c>
      <c r="D22" s="556" t="s">
        <v>281</v>
      </c>
      <c r="E22" s="25" t="s">
        <v>1144</v>
      </c>
      <c r="F22" s="549" t="s">
        <v>1271</v>
      </c>
      <c r="G22" s="408"/>
      <c r="H22" s="406" t="s">
        <v>4</v>
      </c>
      <c r="I22" s="433" t="s">
        <v>75</v>
      </c>
      <c r="J22" s="433" t="s">
        <v>74</v>
      </c>
      <c r="K22" s="401" t="s">
        <v>75</v>
      </c>
      <c r="L22" s="436" t="s">
        <v>1270</v>
      </c>
      <c r="M22" s="402"/>
      <c r="N22" s="402"/>
      <c r="O22" s="403"/>
      <c r="P22" s="404"/>
      <c r="Q22" s="404">
        <v>0</v>
      </c>
      <c r="R22" s="404">
        <v>0</v>
      </c>
      <c r="S22" s="405">
        <f t="shared" si="0"/>
        <v>0</v>
      </c>
      <c r="T22" s="406">
        <v>0</v>
      </c>
      <c r="U22" s="404">
        <v>0</v>
      </c>
      <c r="V22" s="406">
        <v>1</v>
      </c>
      <c r="W22" s="404">
        <v>72.540000000000006</v>
      </c>
      <c r="X22" s="436">
        <v>0.5</v>
      </c>
      <c r="Y22" s="677">
        <v>72.540000000000006</v>
      </c>
      <c r="Z22" s="606">
        <f t="shared" si="1"/>
        <v>72.540000000000006</v>
      </c>
      <c r="AA22" s="407"/>
      <c r="AB22" s="4"/>
      <c r="AC22" s="4"/>
      <c r="AD22" s="4"/>
      <c r="AE22" s="4"/>
    </row>
    <row r="23" spans="1:31" ht="14.25" x14ac:dyDescent="0.2">
      <c r="A23" s="366" t="s">
        <v>76</v>
      </c>
      <c r="B23" s="41" t="s">
        <v>76</v>
      </c>
      <c r="C23" s="555" t="s">
        <v>253</v>
      </c>
      <c r="D23" s="556" t="s">
        <v>254</v>
      </c>
      <c r="E23" s="557" t="s">
        <v>333</v>
      </c>
      <c r="F23" s="549" t="s">
        <v>1271</v>
      </c>
      <c r="G23" s="408"/>
      <c r="H23" s="406" t="s">
        <v>4</v>
      </c>
      <c r="I23" s="433" t="s">
        <v>75</v>
      </c>
      <c r="J23" s="433" t="s">
        <v>74</v>
      </c>
      <c r="K23" s="401" t="s">
        <v>75</v>
      </c>
      <c r="L23" s="436" t="s">
        <v>1270</v>
      </c>
      <c r="M23" s="402"/>
      <c r="N23" s="402"/>
      <c r="O23" s="403"/>
      <c r="P23" s="404"/>
      <c r="Q23" s="404">
        <v>0</v>
      </c>
      <c r="R23" s="404">
        <v>0</v>
      </c>
      <c r="S23" s="405">
        <f t="shared" si="0"/>
        <v>0</v>
      </c>
      <c r="T23" s="406">
        <v>0</v>
      </c>
      <c r="U23" s="404">
        <v>0</v>
      </c>
      <c r="V23" s="406">
        <v>1</v>
      </c>
      <c r="W23" s="404">
        <v>263.87</v>
      </c>
      <c r="X23" s="436">
        <v>0.5</v>
      </c>
      <c r="Y23" s="677">
        <v>263.87</v>
      </c>
      <c r="Z23" s="606">
        <f t="shared" si="1"/>
        <v>263.87</v>
      </c>
      <c r="AA23" s="407"/>
      <c r="AB23" s="4"/>
      <c r="AC23" s="4"/>
      <c r="AD23" s="4"/>
      <c r="AE23" s="4"/>
    </row>
    <row r="24" spans="1:31" ht="42.75" x14ac:dyDescent="0.2">
      <c r="A24" s="366" t="s">
        <v>76</v>
      </c>
      <c r="B24" s="41" t="s">
        <v>76</v>
      </c>
      <c r="C24" s="555" t="s">
        <v>1184</v>
      </c>
      <c r="D24" s="556" t="s">
        <v>1185</v>
      </c>
      <c r="E24" s="557" t="s">
        <v>1158</v>
      </c>
      <c r="F24" s="549" t="s">
        <v>1272</v>
      </c>
      <c r="G24" s="408"/>
      <c r="H24" s="406" t="s">
        <v>252</v>
      </c>
      <c r="I24" s="433" t="s">
        <v>75</v>
      </c>
      <c r="J24" s="433" t="s">
        <v>74</v>
      </c>
      <c r="K24" s="406" t="s">
        <v>75</v>
      </c>
      <c r="L24" s="436" t="s">
        <v>524</v>
      </c>
      <c r="M24" s="402"/>
      <c r="N24" s="402"/>
      <c r="O24" s="403"/>
      <c r="P24" s="404"/>
      <c r="Q24" s="404">
        <v>0</v>
      </c>
      <c r="R24" s="404">
        <v>0</v>
      </c>
      <c r="S24" s="405">
        <f t="shared" si="0"/>
        <v>0</v>
      </c>
      <c r="T24" s="406">
        <v>0</v>
      </c>
      <c r="U24" s="404">
        <v>0</v>
      </c>
      <c r="V24" s="406">
        <v>1</v>
      </c>
      <c r="W24" s="404">
        <v>55</v>
      </c>
      <c r="X24" s="436">
        <v>0.5</v>
      </c>
      <c r="Y24" s="677">
        <v>55</v>
      </c>
      <c r="Z24" s="606">
        <f t="shared" si="1"/>
        <v>55</v>
      </c>
      <c r="AA24" s="407"/>
      <c r="AB24" s="4"/>
      <c r="AC24" s="4"/>
      <c r="AD24" s="4"/>
      <c r="AE24" s="4"/>
    </row>
    <row r="25" spans="1:31" ht="14.25" x14ac:dyDescent="0.2">
      <c r="A25" s="366" t="s">
        <v>76</v>
      </c>
      <c r="B25" s="41" t="s">
        <v>76</v>
      </c>
      <c r="C25" s="555" t="s">
        <v>1273</v>
      </c>
      <c r="D25" s="556" t="s">
        <v>1274</v>
      </c>
      <c r="E25" s="557" t="s">
        <v>1158</v>
      </c>
      <c r="F25" s="549" t="s">
        <v>1275</v>
      </c>
      <c r="G25" s="408"/>
      <c r="H25" s="406" t="s">
        <v>252</v>
      </c>
      <c r="I25" s="433" t="s">
        <v>75</v>
      </c>
      <c r="J25" s="433" t="s">
        <v>74</v>
      </c>
      <c r="K25" s="406" t="s">
        <v>258</v>
      </c>
      <c r="L25" s="556" t="s">
        <v>1276</v>
      </c>
      <c r="M25" s="402"/>
      <c r="N25" s="402"/>
      <c r="O25" s="403"/>
      <c r="P25" s="404"/>
      <c r="Q25" s="404">
        <v>0</v>
      </c>
      <c r="R25" s="404">
        <v>0</v>
      </c>
      <c r="S25" s="405">
        <f t="shared" si="0"/>
        <v>0</v>
      </c>
      <c r="T25" s="406">
        <v>0</v>
      </c>
      <c r="U25" s="404">
        <v>0</v>
      </c>
      <c r="V25" s="406">
        <v>1</v>
      </c>
      <c r="W25" s="404">
        <v>55</v>
      </c>
      <c r="X25" s="436">
        <v>0.5</v>
      </c>
      <c r="Y25" s="677">
        <v>55</v>
      </c>
      <c r="Z25" s="606">
        <f t="shared" si="1"/>
        <v>55</v>
      </c>
      <c r="AA25" s="407"/>
      <c r="AB25" s="4"/>
      <c r="AC25" s="4"/>
      <c r="AD25" s="4"/>
      <c r="AE25" s="4"/>
    </row>
    <row r="26" spans="1:31" ht="14.25" x14ac:dyDescent="0.2">
      <c r="A26" s="366" t="s">
        <v>76</v>
      </c>
      <c r="B26" s="41" t="s">
        <v>76</v>
      </c>
      <c r="C26" s="555" t="s">
        <v>1273</v>
      </c>
      <c r="D26" s="556" t="s">
        <v>1274</v>
      </c>
      <c r="E26" s="557" t="s">
        <v>1158</v>
      </c>
      <c r="F26" s="549" t="s">
        <v>1275</v>
      </c>
      <c r="G26" s="408"/>
      <c r="H26" s="406" t="s">
        <v>252</v>
      </c>
      <c r="I26" s="433" t="s">
        <v>75</v>
      </c>
      <c r="J26" s="433" t="s">
        <v>74</v>
      </c>
      <c r="K26" s="406" t="s">
        <v>75</v>
      </c>
      <c r="L26" s="436" t="s">
        <v>619</v>
      </c>
      <c r="M26" s="402"/>
      <c r="N26" s="402"/>
      <c r="O26" s="403"/>
      <c r="P26" s="404"/>
      <c r="Q26" s="404">
        <v>0</v>
      </c>
      <c r="R26" s="404">
        <v>0</v>
      </c>
      <c r="S26" s="405">
        <f t="shared" si="0"/>
        <v>0</v>
      </c>
      <c r="T26" s="406">
        <v>0</v>
      </c>
      <c r="U26" s="404">
        <v>0</v>
      </c>
      <c r="V26" s="406">
        <v>1</v>
      </c>
      <c r="W26" s="404">
        <v>55</v>
      </c>
      <c r="X26" s="436">
        <v>0.5</v>
      </c>
      <c r="Y26" s="677">
        <v>55</v>
      </c>
      <c r="Z26" s="606">
        <f t="shared" si="1"/>
        <v>55</v>
      </c>
      <c r="AA26" s="407"/>
      <c r="AB26" s="4"/>
      <c r="AC26" s="4"/>
      <c r="AD26" s="4"/>
      <c r="AE26" s="4"/>
    </row>
    <row r="27" spans="1:31" ht="42.75" x14ac:dyDescent="0.2">
      <c r="A27" s="366" t="s">
        <v>76</v>
      </c>
      <c r="B27" s="21" t="s">
        <v>364</v>
      </c>
      <c r="C27" s="678" t="s">
        <v>404</v>
      </c>
      <c r="D27" s="461" t="s">
        <v>405</v>
      </c>
      <c r="E27" s="322" t="s">
        <v>333</v>
      </c>
      <c r="F27" s="617" t="s">
        <v>1305</v>
      </c>
      <c r="G27" s="90"/>
      <c r="H27" s="90" t="s">
        <v>4</v>
      </c>
      <c r="I27" s="21" t="s">
        <v>75</v>
      </c>
      <c r="J27" s="20" t="s">
        <v>74</v>
      </c>
      <c r="K27" s="22" t="s">
        <v>1306</v>
      </c>
      <c r="L27" s="24" t="s">
        <v>1198</v>
      </c>
      <c r="M27" s="156"/>
      <c r="N27" s="156"/>
      <c r="O27" s="157"/>
      <c r="P27" s="158"/>
      <c r="Q27" s="158">
        <v>0</v>
      </c>
      <c r="R27" s="158">
        <v>0</v>
      </c>
      <c r="S27" s="159">
        <f t="shared" si="0"/>
        <v>0</v>
      </c>
      <c r="T27" s="22">
        <v>3</v>
      </c>
      <c r="U27" s="158">
        <v>791.62</v>
      </c>
      <c r="V27" s="22">
        <v>1</v>
      </c>
      <c r="W27" s="158">
        <v>263.87</v>
      </c>
      <c r="X27" s="22">
        <v>3.5</v>
      </c>
      <c r="Y27" s="648">
        <v>2638.73</v>
      </c>
      <c r="Z27" s="606">
        <f t="shared" si="1"/>
        <v>2638.73</v>
      </c>
      <c r="AA27" s="160"/>
      <c r="AB27" s="7"/>
      <c r="AC27" s="7"/>
    </row>
    <row r="28" spans="1:31" ht="42.75" x14ac:dyDescent="0.2">
      <c r="A28" s="366" t="s">
        <v>76</v>
      </c>
      <c r="B28" s="21" t="s">
        <v>364</v>
      </c>
      <c r="C28" s="678" t="s">
        <v>396</v>
      </c>
      <c r="D28" s="461" t="s">
        <v>1307</v>
      </c>
      <c r="E28" s="322" t="s">
        <v>333</v>
      </c>
      <c r="F28" s="617" t="s">
        <v>1305</v>
      </c>
      <c r="G28" s="90"/>
      <c r="H28" s="90" t="s">
        <v>4</v>
      </c>
      <c r="I28" s="21" t="s">
        <v>75</v>
      </c>
      <c r="J28" s="20" t="s">
        <v>74</v>
      </c>
      <c r="K28" s="22" t="s">
        <v>1306</v>
      </c>
      <c r="L28" s="24" t="s">
        <v>1198</v>
      </c>
      <c r="M28" s="156"/>
      <c r="N28" s="156"/>
      <c r="O28" s="157"/>
      <c r="P28" s="158"/>
      <c r="Q28" s="158">
        <v>0</v>
      </c>
      <c r="R28" s="158">
        <v>0</v>
      </c>
      <c r="S28" s="159">
        <f t="shared" si="0"/>
        <v>0</v>
      </c>
      <c r="T28" s="22">
        <v>3</v>
      </c>
      <c r="U28" s="158">
        <v>791.62</v>
      </c>
      <c r="V28" s="22">
        <v>1</v>
      </c>
      <c r="W28" s="158">
        <v>263.87</v>
      </c>
      <c r="X28" s="22">
        <v>3.5</v>
      </c>
      <c r="Y28" s="648">
        <v>2638.73</v>
      </c>
      <c r="Z28" s="606">
        <f t="shared" si="1"/>
        <v>2638.73</v>
      </c>
      <c r="AA28" s="160"/>
      <c r="AB28" s="7"/>
      <c r="AC28" s="7"/>
    </row>
    <row r="29" spans="1:31" ht="28.5" x14ac:dyDescent="0.2">
      <c r="A29" s="366" t="s">
        <v>76</v>
      </c>
      <c r="B29" s="21" t="s">
        <v>364</v>
      </c>
      <c r="C29" s="678" t="s">
        <v>1308</v>
      </c>
      <c r="D29" s="461" t="s">
        <v>1309</v>
      </c>
      <c r="E29" s="322" t="s">
        <v>1158</v>
      </c>
      <c r="F29" s="566" t="s">
        <v>1310</v>
      </c>
      <c r="G29" s="90"/>
      <c r="H29" s="90" t="s">
        <v>4</v>
      </c>
      <c r="I29" s="22" t="s">
        <v>75</v>
      </c>
      <c r="J29" s="23" t="s">
        <v>74</v>
      </c>
      <c r="K29" s="22" t="s">
        <v>269</v>
      </c>
      <c r="L29" s="24" t="s">
        <v>344</v>
      </c>
      <c r="M29" s="156"/>
      <c r="N29" s="156"/>
      <c r="O29" s="157"/>
      <c r="P29" s="158"/>
      <c r="Q29" s="158">
        <v>0</v>
      </c>
      <c r="R29" s="158">
        <v>0</v>
      </c>
      <c r="S29" s="159">
        <f t="shared" si="0"/>
        <v>0</v>
      </c>
      <c r="T29" s="22">
        <v>1</v>
      </c>
      <c r="U29" s="158">
        <v>350.87</v>
      </c>
      <c r="V29" s="22">
        <v>0</v>
      </c>
      <c r="W29" s="158">
        <v>0</v>
      </c>
      <c r="X29" s="22">
        <v>1</v>
      </c>
      <c r="Y29" s="648">
        <v>350.87</v>
      </c>
      <c r="Z29" s="606">
        <f t="shared" si="1"/>
        <v>350.87</v>
      </c>
      <c r="AA29" s="160"/>
      <c r="AB29" s="7"/>
      <c r="AC29" s="7"/>
    </row>
    <row r="30" spans="1:31" ht="28.5" x14ac:dyDescent="0.2">
      <c r="A30" s="366" t="s">
        <v>76</v>
      </c>
      <c r="B30" s="21" t="s">
        <v>364</v>
      </c>
      <c r="C30" s="678" t="s">
        <v>1304</v>
      </c>
      <c r="D30" s="532" t="s">
        <v>413</v>
      </c>
      <c r="E30" s="322" t="s">
        <v>1158</v>
      </c>
      <c r="F30" s="617" t="s">
        <v>1311</v>
      </c>
      <c r="G30" s="90"/>
      <c r="H30" s="90" t="s">
        <v>4</v>
      </c>
      <c r="I30" s="22" t="s">
        <v>75</v>
      </c>
      <c r="J30" s="23" t="s">
        <v>74</v>
      </c>
      <c r="K30" s="22" t="s">
        <v>269</v>
      </c>
      <c r="L30" s="24" t="s">
        <v>344</v>
      </c>
      <c r="M30" s="156"/>
      <c r="N30" s="156"/>
      <c r="O30" s="157"/>
      <c r="P30" s="158"/>
      <c r="Q30" s="158">
        <v>0</v>
      </c>
      <c r="R30" s="158">
        <v>0</v>
      </c>
      <c r="S30" s="159">
        <f t="shared" si="0"/>
        <v>0</v>
      </c>
      <c r="T30" s="22">
        <v>2</v>
      </c>
      <c r="U30" s="158">
        <v>350.87</v>
      </c>
      <c r="V30" s="22">
        <v>1</v>
      </c>
      <c r="W30" s="158">
        <v>105.28</v>
      </c>
      <c r="X30" s="22">
        <v>2.5</v>
      </c>
      <c r="Y30" s="648">
        <v>807.02</v>
      </c>
      <c r="Z30" s="606">
        <f t="shared" si="1"/>
        <v>807.02</v>
      </c>
      <c r="AA30" s="160"/>
      <c r="AB30" s="7"/>
      <c r="AC30" s="7"/>
    </row>
    <row r="31" spans="1:31" ht="28.5" x14ac:dyDescent="0.2">
      <c r="A31" s="366" t="s">
        <v>76</v>
      </c>
      <c r="B31" s="21" t="s">
        <v>364</v>
      </c>
      <c r="C31" s="678" t="s">
        <v>1302</v>
      </c>
      <c r="D31" s="532" t="s">
        <v>379</v>
      </c>
      <c r="E31" s="322" t="s">
        <v>1158</v>
      </c>
      <c r="F31" s="617" t="s">
        <v>1311</v>
      </c>
      <c r="G31" s="90"/>
      <c r="H31" s="90" t="s">
        <v>4</v>
      </c>
      <c r="I31" s="22" t="s">
        <v>75</v>
      </c>
      <c r="J31" s="23" t="s">
        <v>74</v>
      </c>
      <c r="K31" s="22" t="s">
        <v>269</v>
      </c>
      <c r="L31" s="24" t="s">
        <v>344</v>
      </c>
      <c r="M31" s="156"/>
      <c r="N31" s="156"/>
      <c r="O31" s="157"/>
      <c r="P31" s="158"/>
      <c r="Q31" s="158">
        <v>0</v>
      </c>
      <c r="R31" s="158">
        <v>0</v>
      </c>
      <c r="S31" s="159">
        <f t="shared" si="0"/>
        <v>0</v>
      </c>
      <c r="T31" s="22">
        <v>2</v>
      </c>
      <c r="U31" s="158">
        <v>475.13</v>
      </c>
      <c r="V31" s="22">
        <v>1</v>
      </c>
      <c r="W31" s="158">
        <v>142.53</v>
      </c>
      <c r="X31" s="22">
        <v>2.5</v>
      </c>
      <c r="Y31" s="648">
        <v>1092.79</v>
      </c>
      <c r="Z31" s="606">
        <f t="shared" si="1"/>
        <v>1092.79</v>
      </c>
      <c r="AA31" s="160"/>
      <c r="AB31" s="7"/>
      <c r="AC31" s="7"/>
    </row>
    <row r="32" spans="1:31" ht="14.25" x14ac:dyDescent="0.2">
      <c r="A32" s="366" t="s">
        <v>76</v>
      </c>
      <c r="B32" s="619" t="s">
        <v>166</v>
      </c>
      <c r="C32" s="623" t="s">
        <v>91</v>
      </c>
      <c r="D32" s="681" t="s">
        <v>92</v>
      </c>
      <c r="E32" s="572" t="s">
        <v>85</v>
      </c>
      <c r="F32" s="81" t="s">
        <v>93</v>
      </c>
      <c r="G32" s="20" t="s">
        <v>72</v>
      </c>
      <c r="H32" s="21" t="s">
        <v>72</v>
      </c>
      <c r="I32" s="21" t="s">
        <v>75</v>
      </c>
      <c r="J32" s="20" t="s">
        <v>74</v>
      </c>
      <c r="K32" s="21" t="s">
        <v>75</v>
      </c>
      <c r="L32" s="461" t="s">
        <v>1368</v>
      </c>
      <c r="M32" s="85">
        <v>45586</v>
      </c>
      <c r="N32" s="85">
        <v>45589</v>
      </c>
      <c r="O32" s="86"/>
      <c r="P32" s="86"/>
      <c r="Q32" s="415">
        <v>0</v>
      </c>
      <c r="R32" s="415">
        <v>0</v>
      </c>
      <c r="S32" s="679">
        <v>0</v>
      </c>
      <c r="T32" s="41">
        <v>3</v>
      </c>
      <c r="U32" s="669">
        <v>559.41</v>
      </c>
      <c r="V32" s="41">
        <v>1</v>
      </c>
      <c r="W32" s="669">
        <v>279.7</v>
      </c>
      <c r="X32" s="672">
        <v>3.5</v>
      </c>
      <c r="Y32" s="673">
        <v>1957.93</v>
      </c>
      <c r="Z32" s="673">
        <v>1957.93</v>
      </c>
      <c r="AA32" s="41" t="s">
        <v>88</v>
      </c>
      <c r="AB32" s="7"/>
      <c r="AC32" s="7"/>
    </row>
    <row r="33" spans="1:29" ht="14.25" x14ac:dyDescent="0.2">
      <c r="A33" s="366" t="s">
        <v>76</v>
      </c>
      <c r="B33" s="619" t="s">
        <v>166</v>
      </c>
      <c r="C33" s="623" t="s">
        <v>127</v>
      </c>
      <c r="D33" s="681" t="s">
        <v>128</v>
      </c>
      <c r="E33" s="572" t="s">
        <v>85</v>
      </c>
      <c r="F33" s="81" t="s">
        <v>93</v>
      </c>
      <c r="G33" s="20" t="s">
        <v>72</v>
      </c>
      <c r="H33" s="21" t="s">
        <v>72</v>
      </c>
      <c r="I33" s="21" t="s">
        <v>75</v>
      </c>
      <c r="J33" s="20" t="s">
        <v>74</v>
      </c>
      <c r="K33" s="21" t="s">
        <v>75</v>
      </c>
      <c r="L33" s="461" t="s">
        <v>1032</v>
      </c>
      <c r="M33" s="85">
        <v>45586</v>
      </c>
      <c r="N33" s="85">
        <v>45589</v>
      </c>
      <c r="O33" s="86"/>
      <c r="P33" s="86"/>
      <c r="Q33" s="415">
        <v>0</v>
      </c>
      <c r="R33" s="415">
        <v>0</v>
      </c>
      <c r="S33" s="679">
        <f>Q53+R53</f>
        <v>0</v>
      </c>
      <c r="T33" s="41">
        <v>3</v>
      </c>
      <c r="U33" s="669">
        <v>559.41</v>
      </c>
      <c r="V33" s="41">
        <v>1</v>
      </c>
      <c r="W33" s="669">
        <v>279.7</v>
      </c>
      <c r="X33" s="672">
        <v>3.5</v>
      </c>
      <c r="Y33" s="673">
        <v>1957.93</v>
      </c>
      <c r="Z33" s="673">
        <v>1957.93</v>
      </c>
      <c r="AA33" s="41" t="s">
        <v>88</v>
      </c>
      <c r="AB33" s="7"/>
      <c r="AC33" s="7"/>
    </row>
    <row r="34" spans="1:29" ht="14.25" x14ac:dyDescent="0.2">
      <c r="A34" s="366" t="s">
        <v>76</v>
      </c>
      <c r="B34" s="619" t="s">
        <v>166</v>
      </c>
      <c r="C34" s="623" t="s">
        <v>562</v>
      </c>
      <c r="D34" s="681" t="s">
        <v>563</v>
      </c>
      <c r="E34" s="572" t="s">
        <v>85</v>
      </c>
      <c r="F34" s="81" t="s">
        <v>93</v>
      </c>
      <c r="G34" s="20" t="s">
        <v>72</v>
      </c>
      <c r="H34" s="21" t="s">
        <v>72</v>
      </c>
      <c r="I34" s="21" t="s">
        <v>75</v>
      </c>
      <c r="J34" s="20" t="s">
        <v>74</v>
      </c>
      <c r="K34" s="21" t="s">
        <v>75</v>
      </c>
      <c r="L34" s="461" t="s">
        <v>1369</v>
      </c>
      <c r="M34" s="85">
        <v>45586</v>
      </c>
      <c r="N34" s="85">
        <v>45589</v>
      </c>
      <c r="O34" s="86"/>
      <c r="P34" s="86"/>
      <c r="Q34" s="415">
        <v>0</v>
      </c>
      <c r="R34" s="415">
        <v>0</v>
      </c>
      <c r="S34" s="679">
        <f>Q54+R54</f>
        <v>0</v>
      </c>
      <c r="T34" s="41">
        <v>3</v>
      </c>
      <c r="U34" s="669">
        <v>559.41</v>
      </c>
      <c r="V34" s="41">
        <v>1</v>
      </c>
      <c r="W34" s="669">
        <v>279.7</v>
      </c>
      <c r="X34" s="672">
        <v>3.5</v>
      </c>
      <c r="Y34" s="673">
        <v>1957.93</v>
      </c>
      <c r="Z34" s="673">
        <v>1957.93</v>
      </c>
      <c r="AA34" s="41" t="s">
        <v>88</v>
      </c>
      <c r="AB34" s="7"/>
      <c r="AC34" s="7"/>
    </row>
    <row r="35" spans="1:29" ht="14.25" x14ac:dyDescent="0.2">
      <c r="A35" s="366" t="s">
        <v>76</v>
      </c>
      <c r="B35" s="619" t="s">
        <v>166</v>
      </c>
      <c r="C35" s="623" t="s">
        <v>1325</v>
      </c>
      <c r="D35" s="681" t="s">
        <v>132</v>
      </c>
      <c r="E35" s="572" t="s">
        <v>85</v>
      </c>
      <c r="F35" s="81" t="s">
        <v>93</v>
      </c>
      <c r="G35" s="20" t="s">
        <v>72</v>
      </c>
      <c r="H35" s="21" t="s">
        <v>72</v>
      </c>
      <c r="I35" s="21" t="s">
        <v>75</v>
      </c>
      <c r="J35" s="20" t="s">
        <v>74</v>
      </c>
      <c r="K35" s="21" t="s">
        <v>75</v>
      </c>
      <c r="L35" s="461" t="s">
        <v>1370</v>
      </c>
      <c r="M35" s="85">
        <v>45586</v>
      </c>
      <c r="N35" s="85">
        <v>45590</v>
      </c>
      <c r="O35" s="86"/>
      <c r="P35" s="86"/>
      <c r="Q35" s="415">
        <v>0</v>
      </c>
      <c r="R35" s="415">
        <v>0</v>
      </c>
      <c r="S35" s="679">
        <f>Q55+R55</f>
        <v>0</v>
      </c>
      <c r="T35" s="41">
        <v>4</v>
      </c>
      <c r="U35" s="669">
        <v>559.41</v>
      </c>
      <c r="V35" s="41">
        <v>1</v>
      </c>
      <c r="W35" s="669">
        <v>279.7</v>
      </c>
      <c r="X35" s="672">
        <v>4.5</v>
      </c>
      <c r="Y35" s="673">
        <v>2517.34</v>
      </c>
      <c r="Z35" s="673">
        <v>2517.34</v>
      </c>
      <c r="AA35" s="41" t="s">
        <v>88</v>
      </c>
      <c r="AB35" s="7"/>
      <c r="AC35" s="7"/>
    </row>
    <row r="36" spans="1:29" ht="14.25" x14ac:dyDescent="0.2">
      <c r="A36" s="366" t="s">
        <v>76</v>
      </c>
      <c r="B36" s="619" t="s">
        <v>166</v>
      </c>
      <c r="C36" s="623" t="s">
        <v>136</v>
      </c>
      <c r="D36" s="681" t="s">
        <v>137</v>
      </c>
      <c r="E36" s="572" t="s">
        <v>85</v>
      </c>
      <c r="F36" s="81" t="s">
        <v>93</v>
      </c>
      <c r="G36" s="20" t="s">
        <v>72</v>
      </c>
      <c r="H36" s="21" t="s">
        <v>72</v>
      </c>
      <c r="I36" s="21" t="s">
        <v>75</v>
      </c>
      <c r="J36" s="20" t="s">
        <v>74</v>
      </c>
      <c r="K36" s="21" t="s">
        <v>75</v>
      </c>
      <c r="L36" s="461" t="s">
        <v>1371</v>
      </c>
      <c r="M36" s="85">
        <v>45594</v>
      </c>
      <c r="N36" s="85">
        <v>45597</v>
      </c>
      <c r="O36" s="86"/>
      <c r="P36" s="86"/>
      <c r="Q36" s="415">
        <v>0</v>
      </c>
      <c r="R36" s="415">
        <v>0</v>
      </c>
      <c r="S36" s="679">
        <f t="shared" ref="S36:S48" si="2">Q56+R56</f>
        <v>0</v>
      </c>
      <c r="T36" s="41">
        <v>3</v>
      </c>
      <c r="U36" s="669">
        <v>559.41</v>
      </c>
      <c r="V36" s="41">
        <v>1</v>
      </c>
      <c r="W36" s="669">
        <v>279.7</v>
      </c>
      <c r="X36" s="672">
        <v>3.5</v>
      </c>
      <c r="Y36" s="673">
        <v>1957.93</v>
      </c>
      <c r="Z36" s="673">
        <v>1957.93</v>
      </c>
      <c r="AA36" s="41" t="s">
        <v>88</v>
      </c>
      <c r="AB36" s="7"/>
      <c r="AC36" s="7"/>
    </row>
    <row r="37" spans="1:29" ht="14.25" x14ac:dyDescent="0.2">
      <c r="A37" s="366" t="s">
        <v>76</v>
      </c>
      <c r="B37" s="619" t="s">
        <v>166</v>
      </c>
      <c r="C37" s="623" t="s">
        <v>537</v>
      </c>
      <c r="D37" s="624" t="s">
        <v>538</v>
      </c>
      <c r="E37" s="572" t="s">
        <v>85</v>
      </c>
      <c r="F37" s="81" t="s">
        <v>93</v>
      </c>
      <c r="G37" s="20" t="s">
        <v>72</v>
      </c>
      <c r="H37" s="21" t="s">
        <v>72</v>
      </c>
      <c r="I37" s="21" t="s">
        <v>75</v>
      </c>
      <c r="J37" s="20" t="s">
        <v>74</v>
      </c>
      <c r="K37" s="21" t="s">
        <v>75</v>
      </c>
      <c r="L37" s="461" t="s">
        <v>182</v>
      </c>
      <c r="M37" s="85">
        <v>45594</v>
      </c>
      <c r="N37" s="85">
        <v>45597</v>
      </c>
      <c r="O37" s="86"/>
      <c r="P37" s="86"/>
      <c r="Q37" s="415">
        <v>0</v>
      </c>
      <c r="R37" s="415">
        <v>0</v>
      </c>
      <c r="S37" s="679">
        <f t="shared" si="2"/>
        <v>0</v>
      </c>
      <c r="T37" s="41">
        <v>3</v>
      </c>
      <c r="U37" s="669">
        <v>559.41</v>
      </c>
      <c r="V37" s="41">
        <v>1</v>
      </c>
      <c r="W37" s="669">
        <v>279.7</v>
      </c>
      <c r="X37" s="672">
        <v>3.5</v>
      </c>
      <c r="Y37" s="673">
        <v>1957.93</v>
      </c>
      <c r="Z37" s="673">
        <v>1957.93</v>
      </c>
      <c r="AA37" s="41" t="s">
        <v>88</v>
      </c>
      <c r="AB37" s="7"/>
      <c r="AC37" s="7"/>
    </row>
    <row r="38" spans="1:29" ht="14.25" x14ac:dyDescent="0.2">
      <c r="A38" s="366" t="s">
        <v>76</v>
      </c>
      <c r="B38" s="619" t="s">
        <v>166</v>
      </c>
      <c r="C38" s="623" t="s">
        <v>1362</v>
      </c>
      <c r="D38" s="624" t="s">
        <v>1363</v>
      </c>
      <c r="E38" s="572" t="s">
        <v>85</v>
      </c>
      <c r="F38" s="81" t="s">
        <v>93</v>
      </c>
      <c r="G38" s="20" t="s">
        <v>72</v>
      </c>
      <c r="H38" s="21" t="s">
        <v>72</v>
      </c>
      <c r="I38" s="21" t="s">
        <v>75</v>
      </c>
      <c r="J38" s="20" t="s">
        <v>74</v>
      </c>
      <c r="K38" s="21" t="s">
        <v>75</v>
      </c>
      <c r="L38" s="461" t="s">
        <v>1371</v>
      </c>
      <c r="M38" s="85">
        <v>45594</v>
      </c>
      <c r="N38" s="85">
        <v>45597</v>
      </c>
      <c r="O38" s="86"/>
      <c r="P38" s="86"/>
      <c r="Q38" s="415">
        <v>0</v>
      </c>
      <c r="R38" s="415">
        <v>0</v>
      </c>
      <c r="S38" s="679">
        <f t="shared" si="2"/>
        <v>0</v>
      </c>
      <c r="T38" s="41">
        <v>3</v>
      </c>
      <c r="U38" s="669">
        <v>559.41</v>
      </c>
      <c r="V38" s="41">
        <v>1</v>
      </c>
      <c r="W38" s="669">
        <v>279.7</v>
      </c>
      <c r="X38" s="672">
        <v>3.5</v>
      </c>
      <c r="Y38" s="673">
        <v>1957.93</v>
      </c>
      <c r="Z38" s="673">
        <v>1957.93</v>
      </c>
      <c r="AA38" s="41" t="s">
        <v>88</v>
      </c>
      <c r="AB38" s="7"/>
      <c r="AC38" s="7"/>
    </row>
    <row r="39" spans="1:29" ht="14.25" x14ac:dyDescent="0.2">
      <c r="A39" s="366" t="s">
        <v>76</v>
      </c>
      <c r="B39" s="619" t="s">
        <v>166</v>
      </c>
      <c r="C39" s="623" t="s">
        <v>159</v>
      </c>
      <c r="D39" s="624" t="s">
        <v>160</v>
      </c>
      <c r="E39" s="572" t="s">
        <v>85</v>
      </c>
      <c r="F39" s="81" t="s">
        <v>93</v>
      </c>
      <c r="G39" s="20" t="s">
        <v>72</v>
      </c>
      <c r="H39" s="21" t="s">
        <v>72</v>
      </c>
      <c r="I39" s="21" t="s">
        <v>75</v>
      </c>
      <c r="J39" s="20" t="s">
        <v>74</v>
      </c>
      <c r="K39" s="21" t="s">
        <v>75</v>
      </c>
      <c r="L39" s="461" t="s">
        <v>1371</v>
      </c>
      <c r="M39" s="85">
        <v>45594</v>
      </c>
      <c r="N39" s="85">
        <v>45597</v>
      </c>
      <c r="O39" s="86"/>
      <c r="P39" s="86"/>
      <c r="Q39" s="415">
        <v>0</v>
      </c>
      <c r="R39" s="415">
        <v>0</v>
      </c>
      <c r="S39" s="679">
        <f t="shared" si="2"/>
        <v>0</v>
      </c>
      <c r="T39" s="41">
        <v>3</v>
      </c>
      <c r="U39" s="669">
        <v>559.41</v>
      </c>
      <c r="V39" s="41">
        <v>1</v>
      </c>
      <c r="W39" s="669">
        <v>279.7</v>
      </c>
      <c r="X39" s="672">
        <v>3.5</v>
      </c>
      <c r="Y39" s="673">
        <v>1957.93</v>
      </c>
      <c r="Z39" s="673">
        <v>1957.93</v>
      </c>
      <c r="AA39" s="41" t="s">
        <v>88</v>
      </c>
      <c r="AB39" s="7"/>
      <c r="AC39" s="7"/>
    </row>
    <row r="40" spans="1:29" ht="14.25" x14ac:dyDescent="0.2">
      <c r="A40" s="366" t="s">
        <v>76</v>
      </c>
      <c r="B40" s="619" t="s">
        <v>166</v>
      </c>
      <c r="C40" s="623" t="s">
        <v>122</v>
      </c>
      <c r="D40" s="624" t="s">
        <v>123</v>
      </c>
      <c r="E40" s="572" t="s">
        <v>85</v>
      </c>
      <c r="F40" s="81" t="s">
        <v>93</v>
      </c>
      <c r="G40" s="20" t="s">
        <v>72</v>
      </c>
      <c r="H40" s="21" t="s">
        <v>72</v>
      </c>
      <c r="I40" s="21" t="s">
        <v>75</v>
      </c>
      <c r="J40" s="20" t="s">
        <v>74</v>
      </c>
      <c r="K40" s="21" t="s">
        <v>75</v>
      </c>
      <c r="L40" s="461" t="s">
        <v>182</v>
      </c>
      <c r="M40" s="85">
        <v>45594</v>
      </c>
      <c r="N40" s="85">
        <v>45597</v>
      </c>
      <c r="O40" s="86"/>
      <c r="P40" s="86"/>
      <c r="Q40" s="415">
        <v>0</v>
      </c>
      <c r="R40" s="415">
        <v>0</v>
      </c>
      <c r="S40" s="679">
        <f t="shared" si="2"/>
        <v>0</v>
      </c>
      <c r="T40" s="41">
        <v>3</v>
      </c>
      <c r="U40" s="669">
        <v>559.41</v>
      </c>
      <c r="V40" s="41">
        <v>1</v>
      </c>
      <c r="W40" s="669">
        <v>279.7</v>
      </c>
      <c r="X40" s="672">
        <v>3.5</v>
      </c>
      <c r="Y40" s="673">
        <v>1957.93</v>
      </c>
      <c r="Z40" s="673">
        <v>1957.93</v>
      </c>
      <c r="AA40" s="41" t="s">
        <v>88</v>
      </c>
      <c r="AB40" s="7"/>
      <c r="AC40" s="7"/>
    </row>
    <row r="41" spans="1:29" ht="14.25" x14ac:dyDescent="0.2">
      <c r="A41" s="366" t="s">
        <v>76</v>
      </c>
      <c r="B41" s="619" t="s">
        <v>166</v>
      </c>
      <c r="C41" s="623" t="s">
        <v>1338</v>
      </c>
      <c r="D41" s="624" t="s">
        <v>518</v>
      </c>
      <c r="E41" s="572" t="s">
        <v>85</v>
      </c>
      <c r="F41" s="81" t="s">
        <v>93</v>
      </c>
      <c r="G41" s="20" t="s">
        <v>72</v>
      </c>
      <c r="H41" s="21" t="s">
        <v>72</v>
      </c>
      <c r="I41" s="21" t="s">
        <v>75</v>
      </c>
      <c r="J41" s="20" t="s">
        <v>74</v>
      </c>
      <c r="K41" s="21" t="s">
        <v>75</v>
      </c>
      <c r="L41" s="461" t="s">
        <v>182</v>
      </c>
      <c r="M41" s="85">
        <v>45594</v>
      </c>
      <c r="N41" s="85">
        <v>45597</v>
      </c>
      <c r="O41" s="86"/>
      <c r="P41" s="86"/>
      <c r="Q41" s="415">
        <v>0</v>
      </c>
      <c r="R41" s="415">
        <v>0</v>
      </c>
      <c r="S41" s="679">
        <f t="shared" si="2"/>
        <v>0</v>
      </c>
      <c r="T41" s="41">
        <v>3</v>
      </c>
      <c r="U41" s="669">
        <v>559.41</v>
      </c>
      <c r="V41" s="41">
        <v>1</v>
      </c>
      <c r="W41" s="669">
        <v>279.7</v>
      </c>
      <c r="X41" s="672">
        <v>3.5</v>
      </c>
      <c r="Y41" s="673">
        <v>1957.93</v>
      </c>
      <c r="Z41" s="673">
        <v>1957.93</v>
      </c>
      <c r="AA41" s="41" t="s">
        <v>88</v>
      </c>
      <c r="AB41" s="7"/>
      <c r="AC41" s="7"/>
    </row>
    <row r="42" spans="1:29" ht="14.25" x14ac:dyDescent="0.2">
      <c r="A42" s="366" t="s">
        <v>76</v>
      </c>
      <c r="B42" s="619" t="s">
        <v>166</v>
      </c>
      <c r="C42" s="623" t="s">
        <v>542</v>
      </c>
      <c r="D42" s="624" t="s">
        <v>146</v>
      </c>
      <c r="E42" s="572" t="s">
        <v>85</v>
      </c>
      <c r="F42" s="81" t="s">
        <v>93</v>
      </c>
      <c r="G42" s="20" t="s">
        <v>72</v>
      </c>
      <c r="H42" s="21" t="s">
        <v>72</v>
      </c>
      <c r="I42" s="21" t="s">
        <v>75</v>
      </c>
      <c r="J42" s="20" t="s">
        <v>74</v>
      </c>
      <c r="K42" s="21" t="s">
        <v>75</v>
      </c>
      <c r="L42" s="461" t="s">
        <v>1371</v>
      </c>
      <c r="M42" s="85">
        <v>45594</v>
      </c>
      <c r="N42" s="85">
        <v>45597</v>
      </c>
      <c r="O42" s="86"/>
      <c r="P42" s="86"/>
      <c r="Q42" s="415">
        <v>0</v>
      </c>
      <c r="R42" s="415">
        <v>0</v>
      </c>
      <c r="S42" s="679">
        <f t="shared" si="2"/>
        <v>0</v>
      </c>
      <c r="T42" s="41">
        <v>3</v>
      </c>
      <c r="U42" s="669">
        <v>559.41</v>
      </c>
      <c r="V42" s="41">
        <v>1</v>
      </c>
      <c r="W42" s="669">
        <v>279.7</v>
      </c>
      <c r="X42" s="672">
        <v>3.5</v>
      </c>
      <c r="Y42" s="673">
        <v>1957.93</v>
      </c>
      <c r="Z42" s="673">
        <v>1957.93</v>
      </c>
      <c r="AA42" s="41" t="s">
        <v>88</v>
      </c>
      <c r="AB42" s="7"/>
      <c r="AC42" s="7"/>
    </row>
    <row r="43" spans="1:29" ht="14.25" x14ac:dyDescent="0.2">
      <c r="A43" s="366" t="s">
        <v>76</v>
      </c>
      <c r="B43" s="619" t="s">
        <v>166</v>
      </c>
      <c r="C43" s="623" t="s">
        <v>133</v>
      </c>
      <c r="D43" s="624" t="s">
        <v>134</v>
      </c>
      <c r="E43" s="572" t="s">
        <v>85</v>
      </c>
      <c r="F43" s="81" t="s">
        <v>93</v>
      </c>
      <c r="G43" s="20" t="s">
        <v>72</v>
      </c>
      <c r="H43" s="21" t="s">
        <v>72</v>
      </c>
      <c r="I43" s="21" t="s">
        <v>75</v>
      </c>
      <c r="J43" s="20" t="s">
        <v>74</v>
      </c>
      <c r="K43" s="21" t="s">
        <v>75</v>
      </c>
      <c r="L43" s="461" t="s">
        <v>1371</v>
      </c>
      <c r="M43" s="85">
        <v>45594</v>
      </c>
      <c r="N43" s="85">
        <v>45597</v>
      </c>
      <c r="O43" s="86"/>
      <c r="P43" s="86"/>
      <c r="Q43" s="415">
        <v>0</v>
      </c>
      <c r="R43" s="415">
        <v>0</v>
      </c>
      <c r="S43" s="679">
        <f t="shared" si="2"/>
        <v>0</v>
      </c>
      <c r="T43" s="41">
        <v>3</v>
      </c>
      <c r="U43" s="669">
        <v>559.41</v>
      </c>
      <c r="V43" s="41">
        <v>1</v>
      </c>
      <c r="W43" s="669">
        <v>279.7</v>
      </c>
      <c r="X43" s="672">
        <v>3.5</v>
      </c>
      <c r="Y43" s="673">
        <v>1957.93</v>
      </c>
      <c r="Z43" s="673">
        <v>1957.93</v>
      </c>
      <c r="AA43" s="41" t="s">
        <v>88</v>
      </c>
      <c r="AB43" s="7"/>
      <c r="AC43" s="7"/>
    </row>
    <row r="44" spans="1:29" ht="14.25" x14ac:dyDescent="0.2">
      <c r="A44" s="366" t="s">
        <v>76</v>
      </c>
      <c r="B44" s="619" t="s">
        <v>166</v>
      </c>
      <c r="C44" s="623" t="s">
        <v>83</v>
      </c>
      <c r="D44" s="624" t="s">
        <v>84</v>
      </c>
      <c r="E44" s="572" t="s">
        <v>85</v>
      </c>
      <c r="F44" s="81" t="s">
        <v>93</v>
      </c>
      <c r="G44" s="20" t="s">
        <v>72</v>
      </c>
      <c r="H44" s="21" t="s">
        <v>72</v>
      </c>
      <c r="I44" s="21" t="s">
        <v>75</v>
      </c>
      <c r="J44" s="20" t="s">
        <v>74</v>
      </c>
      <c r="K44" s="21" t="s">
        <v>75</v>
      </c>
      <c r="L44" s="461" t="s">
        <v>1371</v>
      </c>
      <c r="M44" s="85">
        <v>45594</v>
      </c>
      <c r="N44" s="85">
        <v>45597</v>
      </c>
      <c r="O44" s="86"/>
      <c r="P44" s="86"/>
      <c r="Q44" s="415">
        <v>0</v>
      </c>
      <c r="R44" s="415">
        <v>0</v>
      </c>
      <c r="S44" s="679">
        <f t="shared" si="2"/>
        <v>0</v>
      </c>
      <c r="T44" s="41">
        <v>3</v>
      </c>
      <c r="U44" s="669">
        <v>559.41</v>
      </c>
      <c r="V44" s="41">
        <v>1</v>
      </c>
      <c r="W44" s="669">
        <v>279.7</v>
      </c>
      <c r="X44" s="672">
        <v>3.5</v>
      </c>
      <c r="Y44" s="673">
        <v>1957.93</v>
      </c>
      <c r="Z44" s="673">
        <v>1957.93</v>
      </c>
      <c r="AA44" s="41" t="s">
        <v>88</v>
      </c>
      <c r="AB44" s="7"/>
      <c r="AC44" s="7"/>
    </row>
    <row r="45" spans="1:29" ht="14.25" x14ac:dyDescent="0.2">
      <c r="A45" s="366" t="s">
        <v>76</v>
      </c>
      <c r="B45" s="619" t="s">
        <v>166</v>
      </c>
      <c r="C45" s="623" t="s">
        <v>560</v>
      </c>
      <c r="D45" s="624" t="s">
        <v>561</v>
      </c>
      <c r="E45" s="572" t="s">
        <v>85</v>
      </c>
      <c r="F45" s="81" t="s">
        <v>93</v>
      </c>
      <c r="G45" s="20" t="s">
        <v>72</v>
      </c>
      <c r="H45" s="21" t="s">
        <v>72</v>
      </c>
      <c r="I45" s="21" t="s">
        <v>75</v>
      </c>
      <c r="J45" s="20" t="s">
        <v>74</v>
      </c>
      <c r="K45" s="21" t="s">
        <v>75</v>
      </c>
      <c r="L45" s="461" t="s">
        <v>182</v>
      </c>
      <c r="M45" s="85">
        <v>45594</v>
      </c>
      <c r="N45" s="85">
        <v>45597</v>
      </c>
      <c r="O45" s="86"/>
      <c r="P45" s="86"/>
      <c r="Q45" s="415">
        <v>0</v>
      </c>
      <c r="R45" s="415">
        <v>0</v>
      </c>
      <c r="S45" s="679">
        <f t="shared" si="2"/>
        <v>0</v>
      </c>
      <c r="T45" s="41">
        <v>3</v>
      </c>
      <c r="U45" s="669">
        <v>559.41</v>
      </c>
      <c r="V45" s="41">
        <v>1</v>
      </c>
      <c r="W45" s="669">
        <v>279.7</v>
      </c>
      <c r="X45" s="672">
        <v>3.5</v>
      </c>
      <c r="Y45" s="673">
        <v>1957.93</v>
      </c>
      <c r="Z45" s="673">
        <v>1957.93</v>
      </c>
      <c r="AA45" s="41" t="s">
        <v>88</v>
      </c>
      <c r="AB45" s="7"/>
      <c r="AC45" s="7"/>
    </row>
    <row r="46" spans="1:29" ht="28.5" x14ac:dyDescent="0.2">
      <c r="A46" s="366" t="s">
        <v>76</v>
      </c>
      <c r="B46" s="619" t="s">
        <v>166</v>
      </c>
      <c r="C46" s="532" t="s">
        <v>117</v>
      </c>
      <c r="D46" s="461" t="s">
        <v>118</v>
      </c>
      <c r="E46" s="572" t="s">
        <v>85</v>
      </c>
      <c r="F46" s="81" t="s">
        <v>93</v>
      </c>
      <c r="G46" s="20" t="s">
        <v>72</v>
      </c>
      <c r="H46" s="21" t="s">
        <v>72</v>
      </c>
      <c r="I46" s="21" t="s">
        <v>75</v>
      </c>
      <c r="J46" s="20" t="s">
        <v>74</v>
      </c>
      <c r="K46" s="21" t="s">
        <v>75</v>
      </c>
      <c r="L46" s="20" t="s">
        <v>1372</v>
      </c>
      <c r="M46" s="146">
        <v>45578</v>
      </c>
      <c r="N46" s="146">
        <v>45583</v>
      </c>
      <c r="O46" s="146"/>
      <c r="P46" s="415"/>
      <c r="Q46" s="415">
        <v>0</v>
      </c>
      <c r="R46" s="415">
        <v>0</v>
      </c>
      <c r="S46" s="679">
        <f t="shared" si="2"/>
        <v>0</v>
      </c>
      <c r="T46" s="22">
        <v>5</v>
      </c>
      <c r="U46" s="669">
        <v>559.41</v>
      </c>
      <c r="V46" s="22">
        <v>1</v>
      </c>
      <c r="W46" s="669">
        <v>279.7</v>
      </c>
      <c r="X46" s="22">
        <v>5.5</v>
      </c>
      <c r="Y46" s="606">
        <v>3076.75</v>
      </c>
      <c r="Z46" s="606">
        <v>3076.75</v>
      </c>
      <c r="AA46" s="41" t="s">
        <v>88</v>
      </c>
      <c r="AB46" s="7"/>
      <c r="AC46" s="7"/>
    </row>
    <row r="47" spans="1:29" ht="14.25" x14ac:dyDescent="0.2">
      <c r="A47" s="366" t="s">
        <v>76</v>
      </c>
      <c r="B47" s="619" t="s">
        <v>166</v>
      </c>
      <c r="C47" s="532" t="s">
        <v>1373</v>
      </c>
      <c r="D47" s="461" t="s">
        <v>1374</v>
      </c>
      <c r="E47" s="572" t="s">
        <v>85</v>
      </c>
      <c r="F47" s="81" t="s">
        <v>93</v>
      </c>
      <c r="G47" s="20" t="s">
        <v>72</v>
      </c>
      <c r="H47" s="21" t="s">
        <v>72</v>
      </c>
      <c r="I47" s="21" t="s">
        <v>75</v>
      </c>
      <c r="J47" s="20" t="s">
        <v>74</v>
      </c>
      <c r="K47" s="21" t="s">
        <v>75</v>
      </c>
      <c r="L47" s="20" t="s">
        <v>1375</v>
      </c>
      <c r="M47" s="146">
        <v>45579</v>
      </c>
      <c r="N47" s="146">
        <v>45583</v>
      </c>
      <c r="O47" s="146"/>
      <c r="P47" s="415"/>
      <c r="Q47" s="415">
        <v>0</v>
      </c>
      <c r="R47" s="415">
        <v>0</v>
      </c>
      <c r="S47" s="679">
        <f t="shared" si="2"/>
        <v>0</v>
      </c>
      <c r="T47" s="22">
        <v>4</v>
      </c>
      <c r="U47" s="669">
        <v>559.41</v>
      </c>
      <c r="V47" s="22">
        <v>0</v>
      </c>
      <c r="W47" s="669">
        <v>279.7</v>
      </c>
      <c r="X47" s="571">
        <v>4</v>
      </c>
      <c r="Y47" s="606">
        <v>2237.64</v>
      </c>
      <c r="Z47" s="606">
        <v>2237.64</v>
      </c>
      <c r="AA47" s="41" t="s">
        <v>88</v>
      </c>
      <c r="AB47" s="7"/>
      <c r="AC47" s="7"/>
    </row>
    <row r="48" spans="1:29" ht="28.5" x14ac:dyDescent="0.2">
      <c r="A48" s="366" t="s">
        <v>76</v>
      </c>
      <c r="B48" s="619" t="s">
        <v>166</v>
      </c>
      <c r="C48" s="451" t="s">
        <v>116</v>
      </c>
      <c r="D48" s="461" t="s">
        <v>105</v>
      </c>
      <c r="E48" s="50" t="s">
        <v>85</v>
      </c>
      <c r="F48" s="25" t="s">
        <v>93</v>
      </c>
      <c r="G48" s="20" t="s">
        <v>72</v>
      </c>
      <c r="H48" s="21" t="s">
        <v>72</v>
      </c>
      <c r="I48" s="21" t="s">
        <v>75</v>
      </c>
      <c r="J48" s="20" t="s">
        <v>74</v>
      </c>
      <c r="K48" s="21" t="s">
        <v>75</v>
      </c>
      <c r="L48" s="20" t="s">
        <v>1372</v>
      </c>
      <c r="M48" s="146">
        <v>45578</v>
      </c>
      <c r="N48" s="146">
        <v>45583</v>
      </c>
      <c r="O48" s="146"/>
      <c r="P48" s="415"/>
      <c r="Q48" s="415">
        <v>0</v>
      </c>
      <c r="R48" s="415">
        <v>0</v>
      </c>
      <c r="S48" s="679">
        <f t="shared" si="2"/>
        <v>0</v>
      </c>
      <c r="T48" s="22">
        <v>5</v>
      </c>
      <c r="U48" s="669">
        <v>559.41</v>
      </c>
      <c r="V48" s="22">
        <v>1</v>
      </c>
      <c r="W48" s="669">
        <v>279.7</v>
      </c>
      <c r="X48" s="22">
        <v>5.5</v>
      </c>
      <c r="Y48" s="606">
        <v>3076.75</v>
      </c>
      <c r="Z48" s="606">
        <v>3076.75</v>
      </c>
      <c r="AA48" s="41" t="s">
        <v>88</v>
      </c>
      <c r="AB48" s="7"/>
      <c r="AC48" s="7"/>
    </row>
    <row r="49" spans="1:29" ht="28.5" x14ac:dyDescent="0.2">
      <c r="A49" s="366" t="s">
        <v>76</v>
      </c>
      <c r="B49" s="619" t="s">
        <v>166</v>
      </c>
      <c r="C49" s="451" t="s">
        <v>77</v>
      </c>
      <c r="D49" s="461" t="s">
        <v>80</v>
      </c>
      <c r="E49" s="50" t="s">
        <v>85</v>
      </c>
      <c r="F49" s="25" t="s">
        <v>93</v>
      </c>
      <c r="G49" s="20" t="s">
        <v>72</v>
      </c>
      <c r="H49" s="21" t="s">
        <v>72</v>
      </c>
      <c r="I49" s="21" t="s">
        <v>75</v>
      </c>
      <c r="J49" s="20" t="s">
        <v>74</v>
      </c>
      <c r="K49" s="21" t="s">
        <v>75</v>
      </c>
      <c r="L49" s="20" t="s">
        <v>1372</v>
      </c>
      <c r="M49" s="146">
        <v>45578</v>
      </c>
      <c r="N49" s="146">
        <v>45583</v>
      </c>
      <c r="O49" s="146"/>
      <c r="P49" s="415"/>
      <c r="Q49" s="415">
        <v>0</v>
      </c>
      <c r="R49" s="415">
        <v>0</v>
      </c>
      <c r="S49" s="679">
        <f>Q69+R69</f>
        <v>0</v>
      </c>
      <c r="T49" s="22">
        <v>5</v>
      </c>
      <c r="U49" s="669">
        <v>559.41</v>
      </c>
      <c r="V49" s="22">
        <v>1</v>
      </c>
      <c r="W49" s="669">
        <v>279.7</v>
      </c>
      <c r="X49" s="22">
        <v>5.5</v>
      </c>
      <c r="Y49" s="606">
        <v>3076.75</v>
      </c>
      <c r="Z49" s="606">
        <v>3076.75</v>
      </c>
      <c r="AA49" s="41" t="s">
        <v>88</v>
      </c>
      <c r="AB49" s="7"/>
      <c r="AC49" s="7"/>
    </row>
    <row r="50" spans="1:29" ht="28.5" x14ac:dyDescent="0.2">
      <c r="A50" s="366" t="s">
        <v>76</v>
      </c>
      <c r="B50" s="619" t="s">
        <v>166</v>
      </c>
      <c r="C50" s="682" t="s">
        <v>79</v>
      </c>
      <c r="D50" s="461" t="s">
        <v>81</v>
      </c>
      <c r="E50" s="50" t="s">
        <v>85</v>
      </c>
      <c r="F50" s="25" t="s">
        <v>93</v>
      </c>
      <c r="G50" s="20" t="s">
        <v>72</v>
      </c>
      <c r="H50" s="21" t="s">
        <v>72</v>
      </c>
      <c r="I50" s="21" t="s">
        <v>75</v>
      </c>
      <c r="J50" s="20" t="s">
        <v>74</v>
      </c>
      <c r="K50" s="21" t="s">
        <v>75</v>
      </c>
      <c r="L50" s="20" t="s">
        <v>1372</v>
      </c>
      <c r="M50" s="146">
        <v>45578</v>
      </c>
      <c r="N50" s="146">
        <v>45583</v>
      </c>
      <c r="O50" s="146"/>
      <c r="P50" s="415"/>
      <c r="Q50" s="415">
        <v>0</v>
      </c>
      <c r="R50" s="415">
        <v>0</v>
      </c>
      <c r="S50" s="679">
        <f t="shared" ref="S50:S52" si="3">Q70+R70</f>
        <v>0</v>
      </c>
      <c r="T50" s="22">
        <v>5</v>
      </c>
      <c r="U50" s="669">
        <v>559.41</v>
      </c>
      <c r="V50" s="22">
        <v>1</v>
      </c>
      <c r="W50" s="669">
        <v>279.7</v>
      </c>
      <c r="X50" s="22">
        <v>5.5</v>
      </c>
      <c r="Y50" s="606">
        <v>3076.75</v>
      </c>
      <c r="Z50" s="606">
        <v>3076.75</v>
      </c>
      <c r="AA50" s="41" t="s">
        <v>88</v>
      </c>
      <c r="AB50" s="7"/>
      <c r="AC50" s="7"/>
    </row>
    <row r="51" spans="1:29" ht="14.25" x14ac:dyDescent="0.2">
      <c r="A51" s="366" t="s">
        <v>76</v>
      </c>
      <c r="B51" s="619" t="s">
        <v>166</v>
      </c>
      <c r="C51" s="451" t="s">
        <v>1376</v>
      </c>
      <c r="D51" s="533" t="s">
        <v>1130</v>
      </c>
      <c r="E51" s="50" t="s">
        <v>85</v>
      </c>
      <c r="F51" s="22" t="s">
        <v>93</v>
      </c>
      <c r="G51" s="76" t="s">
        <v>72</v>
      </c>
      <c r="H51" s="41" t="s">
        <v>72</v>
      </c>
      <c r="I51" s="41" t="s">
        <v>75</v>
      </c>
      <c r="J51" s="80" t="s">
        <v>74</v>
      </c>
      <c r="K51" s="81" t="s">
        <v>75</v>
      </c>
      <c r="L51" s="20" t="s">
        <v>1375</v>
      </c>
      <c r="M51" s="146">
        <v>45579</v>
      </c>
      <c r="N51" s="146">
        <v>45583</v>
      </c>
      <c r="O51" s="146"/>
      <c r="P51" s="415"/>
      <c r="Q51" s="415">
        <v>0</v>
      </c>
      <c r="R51" s="415">
        <v>0</v>
      </c>
      <c r="S51" s="679">
        <f t="shared" si="3"/>
        <v>0</v>
      </c>
      <c r="T51" s="22">
        <v>4</v>
      </c>
      <c r="U51" s="669">
        <v>559.41</v>
      </c>
      <c r="V51" s="22">
        <v>0</v>
      </c>
      <c r="W51" s="669">
        <v>279.7</v>
      </c>
      <c r="X51" s="571">
        <v>4</v>
      </c>
      <c r="Y51" s="606">
        <v>2237.64</v>
      </c>
      <c r="Z51" s="606">
        <v>2237.64</v>
      </c>
      <c r="AA51" s="41" t="s">
        <v>88</v>
      </c>
      <c r="AB51" s="7"/>
      <c r="AC51" s="7"/>
    </row>
    <row r="52" spans="1:29" ht="28.5" x14ac:dyDescent="0.2">
      <c r="A52" s="366" t="s">
        <v>76</v>
      </c>
      <c r="B52" s="619" t="s">
        <v>166</v>
      </c>
      <c r="C52" s="682" t="s">
        <v>101</v>
      </c>
      <c r="D52" s="461" t="s">
        <v>102</v>
      </c>
      <c r="E52" s="50" t="s">
        <v>85</v>
      </c>
      <c r="F52" s="22" t="s">
        <v>93</v>
      </c>
      <c r="G52" s="90" t="s">
        <v>72</v>
      </c>
      <c r="H52" s="22" t="s">
        <v>72</v>
      </c>
      <c r="I52" s="22" t="s">
        <v>75</v>
      </c>
      <c r="J52" s="23" t="s">
        <v>74</v>
      </c>
      <c r="K52" s="22" t="s">
        <v>75</v>
      </c>
      <c r="L52" s="20" t="s">
        <v>1372</v>
      </c>
      <c r="M52" s="146">
        <v>45578</v>
      </c>
      <c r="N52" s="146">
        <v>45583</v>
      </c>
      <c r="O52" s="146"/>
      <c r="P52" s="415"/>
      <c r="Q52" s="415">
        <v>0</v>
      </c>
      <c r="R52" s="415">
        <v>0</v>
      </c>
      <c r="S52" s="679">
        <f t="shared" si="3"/>
        <v>0</v>
      </c>
      <c r="T52" s="22">
        <v>5</v>
      </c>
      <c r="U52" s="669">
        <v>559.41</v>
      </c>
      <c r="V52" s="22">
        <v>1</v>
      </c>
      <c r="W52" s="669">
        <v>279.7</v>
      </c>
      <c r="X52" s="22">
        <v>5.5</v>
      </c>
      <c r="Y52" s="606">
        <v>3076.75</v>
      </c>
      <c r="Z52" s="606">
        <v>3076.75</v>
      </c>
      <c r="AA52" s="41" t="s">
        <v>88</v>
      </c>
      <c r="AB52" s="7"/>
      <c r="AC52" s="7"/>
    </row>
    <row r="53" spans="1:29" ht="57" x14ac:dyDescent="0.2">
      <c r="A53" s="366" t="s">
        <v>76</v>
      </c>
      <c r="B53" s="375" t="s">
        <v>633</v>
      </c>
      <c r="C53" s="376" t="s">
        <v>589</v>
      </c>
      <c r="D53" s="375">
        <v>1878387</v>
      </c>
      <c r="E53" s="375" t="s">
        <v>333</v>
      </c>
      <c r="F53" s="375" t="s">
        <v>1098</v>
      </c>
      <c r="G53" s="377" t="s">
        <v>579</v>
      </c>
      <c r="H53" s="375" t="s">
        <v>580</v>
      </c>
      <c r="I53" s="375" t="s">
        <v>75</v>
      </c>
      <c r="J53" s="378" t="s">
        <v>74</v>
      </c>
      <c r="K53" s="375" t="s">
        <v>75</v>
      </c>
      <c r="L53" s="379" t="s">
        <v>524</v>
      </c>
      <c r="M53" s="380"/>
      <c r="N53" s="380"/>
      <c r="O53" s="380"/>
      <c r="P53" s="381"/>
      <c r="Q53" s="381">
        <v>0</v>
      </c>
      <c r="R53" s="381">
        <v>0</v>
      </c>
      <c r="S53" s="382">
        <v>0</v>
      </c>
      <c r="T53" s="383">
        <v>0</v>
      </c>
      <c r="U53" s="384">
        <v>0</v>
      </c>
      <c r="V53" s="383">
        <v>10</v>
      </c>
      <c r="W53" s="384">
        <v>263.87</v>
      </c>
      <c r="X53" s="385">
        <f t="shared" ref="X53:X116" si="4">(V53*W53)</f>
        <v>2638.7</v>
      </c>
      <c r="Y53" s="607">
        <f t="shared" ref="Y53:Y116" si="5">(T53*U53)+(V53*W53)</f>
        <v>2638.7</v>
      </c>
      <c r="Z53" s="607">
        <f>S53+Y53</f>
        <v>2638.7</v>
      </c>
      <c r="AA53" s="386" t="s">
        <v>1088</v>
      </c>
      <c r="AB53" s="7"/>
      <c r="AC53" s="7"/>
    </row>
    <row r="54" spans="1:29" ht="57" x14ac:dyDescent="0.2">
      <c r="A54" s="366" t="s">
        <v>76</v>
      </c>
      <c r="B54" s="375" t="s">
        <v>633</v>
      </c>
      <c r="C54" s="376" t="s">
        <v>590</v>
      </c>
      <c r="D54" s="375">
        <v>1866796</v>
      </c>
      <c r="E54" s="375" t="s">
        <v>333</v>
      </c>
      <c r="F54" s="375" t="s">
        <v>1098</v>
      </c>
      <c r="G54" s="377" t="s">
        <v>579</v>
      </c>
      <c r="H54" s="375" t="s">
        <v>580</v>
      </c>
      <c r="I54" s="375" t="s">
        <v>75</v>
      </c>
      <c r="J54" s="378" t="s">
        <v>74</v>
      </c>
      <c r="K54" s="375" t="s">
        <v>75</v>
      </c>
      <c r="L54" s="379" t="s">
        <v>524</v>
      </c>
      <c r="M54" s="380"/>
      <c r="N54" s="380"/>
      <c r="O54" s="380"/>
      <c r="P54" s="381"/>
      <c r="Q54" s="381">
        <v>0</v>
      </c>
      <c r="R54" s="381">
        <v>0</v>
      </c>
      <c r="S54" s="382">
        <v>0</v>
      </c>
      <c r="T54" s="383">
        <v>0</v>
      </c>
      <c r="U54" s="384">
        <v>0</v>
      </c>
      <c r="V54" s="383">
        <v>7</v>
      </c>
      <c r="W54" s="384">
        <v>263.87</v>
      </c>
      <c r="X54" s="385">
        <f t="shared" si="4"/>
        <v>1847.0900000000001</v>
      </c>
      <c r="Y54" s="607">
        <f t="shared" si="5"/>
        <v>1847.0900000000001</v>
      </c>
      <c r="Z54" s="607">
        <f t="shared" ref="Z54:Z100" si="6">S54+Y54</f>
        <v>1847.0900000000001</v>
      </c>
      <c r="AA54" s="386" t="s">
        <v>1088</v>
      </c>
      <c r="AB54" s="7"/>
      <c r="AC54" s="7"/>
    </row>
    <row r="55" spans="1:29" ht="57" x14ac:dyDescent="0.2">
      <c r="A55" s="366" t="s">
        <v>76</v>
      </c>
      <c r="B55" s="375" t="s">
        <v>633</v>
      </c>
      <c r="C55" s="376" t="s">
        <v>637</v>
      </c>
      <c r="D55" s="375">
        <v>1513435</v>
      </c>
      <c r="E55" s="375" t="s">
        <v>333</v>
      </c>
      <c r="F55" s="375" t="s">
        <v>1098</v>
      </c>
      <c r="G55" s="377" t="s">
        <v>579</v>
      </c>
      <c r="H55" s="375" t="s">
        <v>580</v>
      </c>
      <c r="I55" s="375" t="s">
        <v>75</v>
      </c>
      <c r="J55" s="378" t="s">
        <v>74</v>
      </c>
      <c r="K55" s="375" t="s">
        <v>75</v>
      </c>
      <c r="L55" s="379" t="s">
        <v>524</v>
      </c>
      <c r="M55" s="380"/>
      <c r="N55" s="380"/>
      <c r="O55" s="380"/>
      <c r="P55" s="381"/>
      <c r="Q55" s="381">
        <v>0</v>
      </c>
      <c r="R55" s="381">
        <v>0</v>
      </c>
      <c r="S55" s="382">
        <v>0</v>
      </c>
      <c r="T55" s="383">
        <v>0</v>
      </c>
      <c r="U55" s="384">
        <v>0</v>
      </c>
      <c r="V55" s="383">
        <v>8</v>
      </c>
      <c r="W55" s="384">
        <v>263.87</v>
      </c>
      <c r="X55" s="385">
        <f t="shared" si="4"/>
        <v>2110.96</v>
      </c>
      <c r="Y55" s="607">
        <f t="shared" si="5"/>
        <v>2110.96</v>
      </c>
      <c r="Z55" s="607">
        <f t="shared" si="6"/>
        <v>2110.96</v>
      </c>
      <c r="AA55" s="386" t="s">
        <v>1088</v>
      </c>
      <c r="AB55" s="7"/>
      <c r="AC55" s="7"/>
    </row>
    <row r="56" spans="1:29" ht="57" x14ac:dyDescent="0.2">
      <c r="A56" s="366" t="s">
        <v>76</v>
      </c>
      <c r="B56" s="375" t="s">
        <v>633</v>
      </c>
      <c r="C56" s="376" t="s">
        <v>594</v>
      </c>
      <c r="D56" s="375">
        <v>1878395</v>
      </c>
      <c r="E56" s="375" t="s">
        <v>333</v>
      </c>
      <c r="F56" s="375" t="s">
        <v>1098</v>
      </c>
      <c r="G56" s="377" t="s">
        <v>579</v>
      </c>
      <c r="H56" s="375" t="s">
        <v>580</v>
      </c>
      <c r="I56" s="375" t="s">
        <v>75</v>
      </c>
      <c r="J56" s="378" t="s">
        <v>74</v>
      </c>
      <c r="K56" s="375" t="s">
        <v>75</v>
      </c>
      <c r="L56" s="379" t="s">
        <v>524</v>
      </c>
      <c r="M56" s="380"/>
      <c r="N56" s="380"/>
      <c r="O56" s="380"/>
      <c r="P56" s="381"/>
      <c r="Q56" s="381">
        <v>0</v>
      </c>
      <c r="R56" s="381">
        <v>0</v>
      </c>
      <c r="S56" s="382">
        <v>0</v>
      </c>
      <c r="T56" s="383">
        <v>0</v>
      </c>
      <c r="U56" s="384">
        <v>0</v>
      </c>
      <c r="V56" s="383">
        <v>8</v>
      </c>
      <c r="W56" s="384">
        <v>263.87</v>
      </c>
      <c r="X56" s="385">
        <f t="shared" si="4"/>
        <v>2110.96</v>
      </c>
      <c r="Y56" s="607">
        <f t="shared" si="5"/>
        <v>2110.96</v>
      </c>
      <c r="Z56" s="607">
        <f t="shared" si="6"/>
        <v>2110.96</v>
      </c>
      <c r="AA56" s="386" t="s">
        <v>1088</v>
      </c>
      <c r="AB56" s="7"/>
      <c r="AC56" s="7"/>
    </row>
    <row r="57" spans="1:29" ht="57" x14ac:dyDescent="0.2">
      <c r="A57" s="366" t="s">
        <v>76</v>
      </c>
      <c r="B57" s="375" t="s">
        <v>633</v>
      </c>
      <c r="C57" s="376" t="s">
        <v>593</v>
      </c>
      <c r="D57" s="375">
        <v>1848968</v>
      </c>
      <c r="E57" s="375" t="s">
        <v>333</v>
      </c>
      <c r="F57" s="375" t="s">
        <v>1098</v>
      </c>
      <c r="G57" s="377" t="s">
        <v>579</v>
      </c>
      <c r="H57" s="375" t="s">
        <v>580</v>
      </c>
      <c r="I57" s="375" t="s">
        <v>75</v>
      </c>
      <c r="J57" s="378" t="s">
        <v>74</v>
      </c>
      <c r="K57" s="375" t="s">
        <v>75</v>
      </c>
      <c r="L57" s="379" t="s">
        <v>524</v>
      </c>
      <c r="M57" s="380"/>
      <c r="N57" s="380"/>
      <c r="O57" s="380"/>
      <c r="P57" s="381"/>
      <c r="Q57" s="381">
        <v>0</v>
      </c>
      <c r="R57" s="381">
        <v>0</v>
      </c>
      <c r="S57" s="382">
        <v>0</v>
      </c>
      <c r="T57" s="383">
        <v>0</v>
      </c>
      <c r="U57" s="384">
        <v>0</v>
      </c>
      <c r="V57" s="383">
        <v>7</v>
      </c>
      <c r="W57" s="384">
        <v>263.87</v>
      </c>
      <c r="X57" s="385">
        <f t="shared" si="4"/>
        <v>1847.0900000000001</v>
      </c>
      <c r="Y57" s="607">
        <f t="shared" si="5"/>
        <v>1847.0900000000001</v>
      </c>
      <c r="Z57" s="607">
        <f t="shared" si="6"/>
        <v>1847.0900000000001</v>
      </c>
      <c r="AA57" s="386" t="s">
        <v>1088</v>
      </c>
      <c r="AB57" s="7"/>
      <c r="AC57" s="7"/>
    </row>
    <row r="58" spans="1:29" ht="57" x14ac:dyDescent="0.2">
      <c r="A58" s="366" t="s">
        <v>76</v>
      </c>
      <c r="B58" s="375" t="s">
        <v>633</v>
      </c>
      <c r="C58" s="376" t="s">
        <v>595</v>
      </c>
      <c r="D58" s="375">
        <v>1879081</v>
      </c>
      <c r="E58" s="375" t="s">
        <v>333</v>
      </c>
      <c r="F58" s="375" t="s">
        <v>1098</v>
      </c>
      <c r="G58" s="377" t="s">
        <v>579</v>
      </c>
      <c r="H58" s="375" t="s">
        <v>580</v>
      </c>
      <c r="I58" s="375" t="s">
        <v>75</v>
      </c>
      <c r="J58" s="378" t="s">
        <v>74</v>
      </c>
      <c r="K58" s="375" t="s">
        <v>75</v>
      </c>
      <c r="L58" s="379" t="s">
        <v>524</v>
      </c>
      <c r="M58" s="380"/>
      <c r="N58" s="380"/>
      <c r="O58" s="380"/>
      <c r="P58" s="381"/>
      <c r="Q58" s="381">
        <v>0</v>
      </c>
      <c r="R58" s="381">
        <v>0</v>
      </c>
      <c r="S58" s="382">
        <v>0</v>
      </c>
      <c r="T58" s="383">
        <v>0</v>
      </c>
      <c r="U58" s="384">
        <v>0</v>
      </c>
      <c r="V58" s="383">
        <v>9</v>
      </c>
      <c r="W58" s="384">
        <v>263.87</v>
      </c>
      <c r="X58" s="385">
        <f t="shared" si="4"/>
        <v>2374.83</v>
      </c>
      <c r="Y58" s="607">
        <f t="shared" si="5"/>
        <v>2374.83</v>
      </c>
      <c r="Z58" s="607">
        <f t="shared" si="6"/>
        <v>2374.83</v>
      </c>
      <c r="AA58" s="386" t="s">
        <v>1088</v>
      </c>
      <c r="AB58" s="7"/>
      <c r="AC58" s="7"/>
    </row>
    <row r="59" spans="1:29" ht="57" x14ac:dyDescent="0.2">
      <c r="A59" s="366" t="s">
        <v>76</v>
      </c>
      <c r="B59" s="375" t="s">
        <v>633</v>
      </c>
      <c r="C59" s="376" t="s">
        <v>596</v>
      </c>
      <c r="D59" s="375">
        <v>1878662</v>
      </c>
      <c r="E59" s="375" t="s">
        <v>333</v>
      </c>
      <c r="F59" s="375" t="s">
        <v>1098</v>
      </c>
      <c r="G59" s="377" t="s">
        <v>579</v>
      </c>
      <c r="H59" s="375" t="s">
        <v>580</v>
      </c>
      <c r="I59" s="375" t="s">
        <v>75</v>
      </c>
      <c r="J59" s="378" t="s">
        <v>74</v>
      </c>
      <c r="K59" s="375" t="s">
        <v>75</v>
      </c>
      <c r="L59" s="379" t="s">
        <v>524</v>
      </c>
      <c r="M59" s="380"/>
      <c r="N59" s="380"/>
      <c r="O59" s="380"/>
      <c r="P59" s="381"/>
      <c r="Q59" s="381">
        <v>0</v>
      </c>
      <c r="R59" s="381">
        <v>0</v>
      </c>
      <c r="S59" s="382">
        <v>0</v>
      </c>
      <c r="T59" s="383">
        <v>0</v>
      </c>
      <c r="U59" s="384">
        <v>0</v>
      </c>
      <c r="V59" s="383">
        <v>9</v>
      </c>
      <c r="W59" s="384">
        <v>263.87</v>
      </c>
      <c r="X59" s="385">
        <f t="shared" si="4"/>
        <v>2374.83</v>
      </c>
      <c r="Y59" s="607">
        <f t="shared" si="5"/>
        <v>2374.83</v>
      </c>
      <c r="Z59" s="607">
        <f t="shared" si="6"/>
        <v>2374.83</v>
      </c>
      <c r="AA59" s="386" t="s">
        <v>1088</v>
      </c>
      <c r="AB59" s="7"/>
      <c r="AC59" s="7"/>
    </row>
    <row r="60" spans="1:29" ht="57" x14ac:dyDescent="0.2">
      <c r="A60" s="366" t="s">
        <v>76</v>
      </c>
      <c r="B60" s="375" t="s">
        <v>633</v>
      </c>
      <c r="C60" s="376" t="s">
        <v>597</v>
      </c>
      <c r="D60" s="375">
        <v>1802526</v>
      </c>
      <c r="E60" s="375" t="s">
        <v>577</v>
      </c>
      <c r="F60" s="375" t="s">
        <v>1098</v>
      </c>
      <c r="G60" s="377" t="s">
        <v>579</v>
      </c>
      <c r="H60" s="375" t="s">
        <v>580</v>
      </c>
      <c r="I60" s="375" t="s">
        <v>75</v>
      </c>
      <c r="J60" s="378" t="s">
        <v>74</v>
      </c>
      <c r="K60" s="375" t="s">
        <v>75</v>
      </c>
      <c r="L60" s="379" t="s">
        <v>524</v>
      </c>
      <c r="M60" s="380"/>
      <c r="N60" s="380"/>
      <c r="O60" s="380"/>
      <c r="P60" s="381"/>
      <c r="Q60" s="381">
        <v>0</v>
      </c>
      <c r="R60" s="381">
        <v>0</v>
      </c>
      <c r="S60" s="382">
        <v>0</v>
      </c>
      <c r="T60" s="383">
        <v>0</v>
      </c>
      <c r="U60" s="384">
        <v>0</v>
      </c>
      <c r="V60" s="383">
        <v>12</v>
      </c>
      <c r="W60" s="384">
        <v>263.87</v>
      </c>
      <c r="X60" s="385">
        <f t="shared" si="4"/>
        <v>3166.44</v>
      </c>
      <c r="Y60" s="607">
        <f t="shared" si="5"/>
        <v>3166.44</v>
      </c>
      <c r="Z60" s="607">
        <f t="shared" si="6"/>
        <v>3166.44</v>
      </c>
      <c r="AA60" s="386" t="s">
        <v>1088</v>
      </c>
      <c r="AB60" s="7"/>
      <c r="AC60" s="7"/>
    </row>
    <row r="61" spans="1:29" ht="57" x14ac:dyDescent="0.2">
      <c r="A61" s="366" t="s">
        <v>76</v>
      </c>
      <c r="B61" s="375" t="s">
        <v>633</v>
      </c>
      <c r="C61" s="376" t="s">
        <v>599</v>
      </c>
      <c r="D61" s="378">
        <v>1780522</v>
      </c>
      <c r="E61" s="378" t="s">
        <v>333</v>
      </c>
      <c r="F61" s="375" t="s">
        <v>1098</v>
      </c>
      <c r="G61" s="377" t="s">
        <v>579</v>
      </c>
      <c r="H61" s="378" t="s">
        <v>580</v>
      </c>
      <c r="I61" s="378" t="s">
        <v>75</v>
      </c>
      <c r="J61" s="378" t="s">
        <v>74</v>
      </c>
      <c r="K61" s="378" t="s">
        <v>75</v>
      </c>
      <c r="L61" s="379" t="s">
        <v>524</v>
      </c>
      <c r="M61" s="388"/>
      <c r="N61" s="388"/>
      <c r="O61" s="388"/>
      <c r="P61" s="389"/>
      <c r="Q61" s="389">
        <v>0</v>
      </c>
      <c r="R61" s="389">
        <v>0</v>
      </c>
      <c r="S61" s="387">
        <v>0</v>
      </c>
      <c r="T61" s="383">
        <v>0</v>
      </c>
      <c r="U61" s="384">
        <v>0</v>
      </c>
      <c r="V61" s="383">
        <v>10</v>
      </c>
      <c r="W61" s="384">
        <v>263.87</v>
      </c>
      <c r="X61" s="385">
        <f t="shared" si="4"/>
        <v>2638.7</v>
      </c>
      <c r="Y61" s="607">
        <f t="shared" si="5"/>
        <v>2638.7</v>
      </c>
      <c r="Z61" s="607">
        <f t="shared" si="6"/>
        <v>2638.7</v>
      </c>
      <c r="AA61" s="386" t="s">
        <v>1088</v>
      </c>
      <c r="AB61" s="7"/>
      <c r="AC61" s="7"/>
    </row>
    <row r="62" spans="1:29" ht="57" x14ac:dyDescent="0.2">
      <c r="A62" s="366" t="s">
        <v>76</v>
      </c>
      <c r="B62" s="375" t="s">
        <v>633</v>
      </c>
      <c r="C62" s="376" t="s">
        <v>1095</v>
      </c>
      <c r="D62" s="378">
        <v>1879685</v>
      </c>
      <c r="E62" s="378" t="s">
        <v>333</v>
      </c>
      <c r="F62" s="375" t="s">
        <v>1098</v>
      </c>
      <c r="G62" s="377" t="s">
        <v>579</v>
      </c>
      <c r="H62" s="375" t="s">
        <v>580</v>
      </c>
      <c r="I62" s="375" t="s">
        <v>75</v>
      </c>
      <c r="J62" s="378" t="s">
        <v>74</v>
      </c>
      <c r="K62" s="375" t="s">
        <v>75</v>
      </c>
      <c r="L62" s="379" t="s">
        <v>524</v>
      </c>
      <c r="M62" s="380"/>
      <c r="N62" s="380"/>
      <c r="O62" s="380"/>
      <c r="P62" s="381"/>
      <c r="Q62" s="381">
        <v>0</v>
      </c>
      <c r="R62" s="381">
        <v>0</v>
      </c>
      <c r="S62" s="387">
        <v>0</v>
      </c>
      <c r="T62" s="383">
        <v>0</v>
      </c>
      <c r="U62" s="384">
        <v>0</v>
      </c>
      <c r="V62" s="383">
        <v>7</v>
      </c>
      <c r="W62" s="384">
        <v>263.87</v>
      </c>
      <c r="X62" s="385">
        <f t="shared" si="4"/>
        <v>1847.0900000000001</v>
      </c>
      <c r="Y62" s="607">
        <f t="shared" si="5"/>
        <v>1847.0900000000001</v>
      </c>
      <c r="Z62" s="607">
        <f t="shared" si="6"/>
        <v>1847.0900000000001</v>
      </c>
      <c r="AA62" s="386" t="s">
        <v>1088</v>
      </c>
      <c r="AB62" s="7"/>
      <c r="AC62" s="7"/>
    </row>
    <row r="63" spans="1:29" ht="57" x14ac:dyDescent="0.2">
      <c r="A63" s="366" t="s">
        <v>76</v>
      </c>
      <c r="B63" s="375" t="s">
        <v>633</v>
      </c>
      <c r="C63" s="376" t="s">
        <v>1099</v>
      </c>
      <c r="D63" s="378">
        <v>1879685</v>
      </c>
      <c r="E63" s="378" t="s">
        <v>333</v>
      </c>
      <c r="F63" s="375" t="s">
        <v>1098</v>
      </c>
      <c r="G63" s="377" t="s">
        <v>579</v>
      </c>
      <c r="H63" s="375" t="s">
        <v>580</v>
      </c>
      <c r="I63" s="375" t="s">
        <v>75</v>
      </c>
      <c r="J63" s="378" t="s">
        <v>74</v>
      </c>
      <c r="K63" s="375" t="s">
        <v>75</v>
      </c>
      <c r="L63" s="379" t="s">
        <v>524</v>
      </c>
      <c r="M63" s="380"/>
      <c r="N63" s="380"/>
      <c r="O63" s="380"/>
      <c r="P63" s="381"/>
      <c r="Q63" s="381">
        <v>0</v>
      </c>
      <c r="R63" s="381">
        <v>0</v>
      </c>
      <c r="S63" s="387">
        <v>0</v>
      </c>
      <c r="T63" s="383">
        <v>0</v>
      </c>
      <c r="U63" s="384">
        <v>0</v>
      </c>
      <c r="V63" s="383">
        <v>7</v>
      </c>
      <c r="W63" s="384">
        <v>263.87</v>
      </c>
      <c r="X63" s="385">
        <f t="shared" si="4"/>
        <v>1847.0900000000001</v>
      </c>
      <c r="Y63" s="607">
        <f t="shared" si="5"/>
        <v>1847.0900000000001</v>
      </c>
      <c r="Z63" s="607">
        <f t="shared" si="6"/>
        <v>1847.0900000000001</v>
      </c>
      <c r="AA63" s="386" t="s">
        <v>1088</v>
      </c>
      <c r="AB63" s="7"/>
      <c r="AC63" s="7"/>
    </row>
    <row r="64" spans="1:29" ht="57" x14ac:dyDescent="0.2">
      <c r="A64" s="366" t="s">
        <v>76</v>
      </c>
      <c r="B64" s="375" t="s">
        <v>633</v>
      </c>
      <c r="C64" s="376" t="s">
        <v>663</v>
      </c>
      <c r="D64" s="378">
        <v>1710516</v>
      </c>
      <c r="E64" s="378" t="s">
        <v>333</v>
      </c>
      <c r="F64" s="375" t="s">
        <v>1098</v>
      </c>
      <c r="G64" s="377" t="s">
        <v>579</v>
      </c>
      <c r="H64" s="378" t="s">
        <v>580</v>
      </c>
      <c r="I64" s="378" t="s">
        <v>75</v>
      </c>
      <c r="J64" s="378" t="s">
        <v>74</v>
      </c>
      <c r="K64" s="378" t="s">
        <v>75</v>
      </c>
      <c r="L64" s="379" t="s">
        <v>524</v>
      </c>
      <c r="M64" s="388"/>
      <c r="N64" s="388"/>
      <c r="O64" s="388"/>
      <c r="P64" s="389"/>
      <c r="Q64" s="389">
        <v>0</v>
      </c>
      <c r="R64" s="389">
        <v>0</v>
      </c>
      <c r="S64" s="387">
        <v>0</v>
      </c>
      <c r="T64" s="383">
        <v>0</v>
      </c>
      <c r="U64" s="384">
        <v>0</v>
      </c>
      <c r="V64" s="383">
        <v>7</v>
      </c>
      <c r="W64" s="384">
        <v>263.87</v>
      </c>
      <c r="X64" s="385">
        <f t="shared" si="4"/>
        <v>1847.0900000000001</v>
      </c>
      <c r="Y64" s="607">
        <f t="shared" si="5"/>
        <v>1847.0900000000001</v>
      </c>
      <c r="Z64" s="607">
        <f t="shared" si="6"/>
        <v>1847.0900000000001</v>
      </c>
      <c r="AA64" s="386" t="s">
        <v>1088</v>
      </c>
      <c r="AB64" s="7"/>
      <c r="AC64" s="7"/>
    </row>
    <row r="65" spans="1:29" ht="57" x14ac:dyDescent="0.2">
      <c r="A65" s="366" t="s">
        <v>76</v>
      </c>
      <c r="B65" s="375" t="s">
        <v>633</v>
      </c>
      <c r="C65" s="376" t="s">
        <v>575</v>
      </c>
      <c r="D65" s="375" t="s">
        <v>576</v>
      </c>
      <c r="E65" s="375" t="s">
        <v>577</v>
      </c>
      <c r="F65" s="375" t="s">
        <v>1098</v>
      </c>
      <c r="G65" s="377" t="s">
        <v>579</v>
      </c>
      <c r="H65" s="375" t="s">
        <v>580</v>
      </c>
      <c r="I65" s="375" t="s">
        <v>75</v>
      </c>
      <c r="J65" s="378" t="s">
        <v>74</v>
      </c>
      <c r="K65" s="375" t="s">
        <v>75</v>
      </c>
      <c r="L65" s="379" t="s">
        <v>581</v>
      </c>
      <c r="M65" s="380"/>
      <c r="N65" s="380"/>
      <c r="O65" s="380"/>
      <c r="P65" s="381"/>
      <c r="Q65" s="381">
        <v>0</v>
      </c>
      <c r="R65" s="381">
        <v>0</v>
      </c>
      <c r="S65" s="390">
        <f t="shared" ref="S65" si="7">Q65+R65</f>
        <v>0</v>
      </c>
      <c r="T65" s="375">
        <v>0</v>
      </c>
      <c r="U65" s="381">
        <v>0</v>
      </c>
      <c r="V65" s="375">
        <v>8</v>
      </c>
      <c r="W65" s="381">
        <v>263.87</v>
      </c>
      <c r="X65" s="385">
        <f t="shared" si="4"/>
        <v>2110.96</v>
      </c>
      <c r="Y65" s="607">
        <f t="shared" si="5"/>
        <v>2110.96</v>
      </c>
      <c r="Z65" s="607">
        <f t="shared" si="6"/>
        <v>2110.96</v>
      </c>
      <c r="AA65" s="391" t="s">
        <v>1088</v>
      </c>
      <c r="AB65" s="7"/>
      <c r="AC65" s="7"/>
    </row>
    <row r="66" spans="1:29" ht="57" x14ac:dyDescent="0.2">
      <c r="A66" s="366" t="s">
        <v>76</v>
      </c>
      <c r="B66" s="375" t="s">
        <v>633</v>
      </c>
      <c r="C66" s="376" t="s">
        <v>603</v>
      </c>
      <c r="D66" s="378">
        <v>1878760</v>
      </c>
      <c r="E66" s="378" t="s">
        <v>333</v>
      </c>
      <c r="F66" s="375" t="s">
        <v>1098</v>
      </c>
      <c r="G66" s="377" t="s">
        <v>579</v>
      </c>
      <c r="H66" s="378" t="s">
        <v>580</v>
      </c>
      <c r="I66" s="378" t="s">
        <v>75</v>
      </c>
      <c r="J66" s="378" t="s">
        <v>74</v>
      </c>
      <c r="K66" s="378" t="s">
        <v>75</v>
      </c>
      <c r="L66" s="392" t="s">
        <v>82</v>
      </c>
      <c r="M66" s="388"/>
      <c r="N66" s="388"/>
      <c r="O66" s="388"/>
      <c r="P66" s="389"/>
      <c r="Q66" s="389">
        <v>0</v>
      </c>
      <c r="R66" s="389">
        <v>0</v>
      </c>
      <c r="S66" s="387">
        <v>0</v>
      </c>
      <c r="T66" s="375">
        <v>0</v>
      </c>
      <c r="U66" s="384">
        <v>0</v>
      </c>
      <c r="V66" s="383">
        <v>10</v>
      </c>
      <c r="W66" s="384">
        <v>263.87</v>
      </c>
      <c r="X66" s="385">
        <f t="shared" si="4"/>
        <v>2638.7</v>
      </c>
      <c r="Y66" s="607">
        <f t="shared" si="5"/>
        <v>2638.7</v>
      </c>
      <c r="Z66" s="607">
        <f t="shared" si="6"/>
        <v>2638.7</v>
      </c>
      <c r="AA66" s="386" t="s">
        <v>1088</v>
      </c>
      <c r="AB66" s="7"/>
      <c r="AC66" s="7"/>
    </row>
    <row r="67" spans="1:29" ht="57" x14ac:dyDescent="0.2">
      <c r="A67" s="366" t="s">
        <v>76</v>
      </c>
      <c r="B67" s="375" t="s">
        <v>633</v>
      </c>
      <c r="C67" s="376" t="s">
        <v>604</v>
      </c>
      <c r="D67" s="378">
        <v>3400794</v>
      </c>
      <c r="E67" s="378" t="s">
        <v>333</v>
      </c>
      <c r="F67" s="375" t="s">
        <v>1098</v>
      </c>
      <c r="G67" s="377" t="s">
        <v>579</v>
      </c>
      <c r="H67" s="378" t="s">
        <v>580</v>
      </c>
      <c r="I67" s="378" t="s">
        <v>75</v>
      </c>
      <c r="J67" s="378" t="s">
        <v>74</v>
      </c>
      <c r="K67" s="378" t="s">
        <v>75</v>
      </c>
      <c r="L67" s="392" t="s">
        <v>82</v>
      </c>
      <c r="M67" s="388"/>
      <c r="N67" s="388"/>
      <c r="O67" s="388"/>
      <c r="P67" s="389"/>
      <c r="Q67" s="389">
        <v>0</v>
      </c>
      <c r="R67" s="389">
        <v>0</v>
      </c>
      <c r="S67" s="387">
        <v>0</v>
      </c>
      <c r="T67" s="375">
        <v>0</v>
      </c>
      <c r="U67" s="384">
        <v>0</v>
      </c>
      <c r="V67" s="383">
        <v>11</v>
      </c>
      <c r="W67" s="384">
        <v>263.87</v>
      </c>
      <c r="X67" s="385">
        <f t="shared" si="4"/>
        <v>2902.57</v>
      </c>
      <c r="Y67" s="607">
        <f t="shared" si="5"/>
        <v>2902.57</v>
      </c>
      <c r="Z67" s="607">
        <f t="shared" si="6"/>
        <v>2902.57</v>
      </c>
      <c r="AA67" s="386" t="s">
        <v>1088</v>
      </c>
      <c r="AB67" s="7"/>
      <c r="AC67" s="7"/>
    </row>
    <row r="68" spans="1:29" ht="57" x14ac:dyDescent="0.2">
      <c r="A68" s="366" t="s">
        <v>76</v>
      </c>
      <c r="B68" s="375" t="s">
        <v>633</v>
      </c>
      <c r="C68" s="376" t="s">
        <v>605</v>
      </c>
      <c r="D68" s="378">
        <v>1370588</v>
      </c>
      <c r="E68" s="378" t="s">
        <v>333</v>
      </c>
      <c r="F68" s="375" t="s">
        <v>1098</v>
      </c>
      <c r="G68" s="377" t="s">
        <v>579</v>
      </c>
      <c r="H68" s="378" t="s">
        <v>580</v>
      </c>
      <c r="I68" s="378" t="s">
        <v>75</v>
      </c>
      <c r="J68" s="378" t="s">
        <v>74</v>
      </c>
      <c r="K68" s="378" t="s">
        <v>75</v>
      </c>
      <c r="L68" s="392" t="s">
        <v>82</v>
      </c>
      <c r="M68" s="388"/>
      <c r="N68" s="388"/>
      <c r="O68" s="388"/>
      <c r="P68" s="389"/>
      <c r="Q68" s="389">
        <v>0</v>
      </c>
      <c r="R68" s="389">
        <v>0</v>
      </c>
      <c r="S68" s="387">
        <v>0</v>
      </c>
      <c r="T68" s="383">
        <v>0</v>
      </c>
      <c r="U68" s="384">
        <v>0</v>
      </c>
      <c r="V68" s="383">
        <v>7</v>
      </c>
      <c r="W68" s="384">
        <v>263.87</v>
      </c>
      <c r="X68" s="385">
        <f t="shared" si="4"/>
        <v>1847.0900000000001</v>
      </c>
      <c r="Y68" s="607">
        <f t="shared" si="5"/>
        <v>1847.0900000000001</v>
      </c>
      <c r="Z68" s="607">
        <f t="shared" si="6"/>
        <v>1847.0900000000001</v>
      </c>
      <c r="AA68" s="386" t="s">
        <v>1088</v>
      </c>
      <c r="AB68" s="7"/>
      <c r="AC68" s="7"/>
    </row>
    <row r="69" spans="1:29" ht="57" x14ac:dyDescent="0.2">
      <c r="A69" s="366" t="s">
        <v>76</v>
      </c>
      <c r="B69" s="375" t="s">
        <v>633</v>
      </c>
      <c r="C69" s="376" t="s">
        <v>664</v>
      </c>
      <c r="D69" s="378">
        <v>1866532</v>
      </c>
      <c r="E69" s="378" t="s">
        <v>333</v>
      </c>
      <c r="F69" s="375" t="s">
        <v>1098</v>
      </c>
      <c r="G69" s="377" t="s">
        <v>579</v>
      </c>
      <c r="H69" s="378" t="s">
        <v>580</v>
      </c>
      <c r="I69" s="378" t="s">
        <v>75</v>
      </c>
      <c r="J69" s="378" t="s">
        <v>74</v>
      </c>
      <c r="K69" s="378" t="s">
        <v>75</v>
      </c>
      <c r="L69" s="392" t="s">
        <v>82</v>
      </c>
      <c r="M69" s="388"/>
      <c r="N69" s="388"/>
      <c r="O69" s="388"/>
      <c r="P69" s="389"/>
      <c r="Q69" s="389">
        <v>0</v>
      </c>
      <c r="R69" s="389">
        <v>0</v>
      </c>
      <c r="S69" s="387">
        <v>0</v>
      </c>
      <c r="T69" s="383">
        <v>0</v>
      </c>
      <c r="U69" s="384">
        <v>0</v>
      </c>
      <c r="V69" s="383">
        <v>7</v>
      </c>
      <c r="W69" s="384">
        <v>263.87</v>
      </c>
      <c r="X69" s="385">
        <f t="shared" si="4"/>
        <v>1847.0900000000001</v>
      </c>
      <c r="Y69" s="607">
        <f t="shared" si="5"/>
        <v>1847.0900000000001</v>
      </c>
      <c r="Z69" s="607">
        <f t="shared" si="6"/>
        <v>1847.0900000000001</v>
      </c>
      <c r="AA69" s="386" t="s">
        <v>1088</v>
      </c>
      <c r="AB69" s="7"/>
      <c r="AC69" s="7"/>
    </row>
    <row r="70" spans="1:29" ht="57" x14ac:dyDescent="0.2">
      <c r="A70" s="366" t="s">
        <v>76</v>
      </c>
      <c r="B70" s="375" t="s">
        <v>633</v>
      </c>
      <c r="C70" s="376" t="s">
        <v>607</v>
      </c>
      <c r="D70" s="375">
        <v>1878638</v>
      </c>
      <c r="E70" s="375" t="s">
        <v>333</v>
      </c>
      <c r="F70" s="375" t="s">
        <v>1098</v>
      </c>
      <c r="G70" s="377" t="s">
        <v>579</v>
      </c>
      <c r="H70" s="375" t="s">
        <v>580</v>
      </c>
      <c r="I70" s="375" t="s">
        <v>75</v>
      </c>
      <c r="J70" s="378" t="s">
        <v>74</v>
      </c>
      <c r="K70" s="375" t="s">
        <v>75</v>
      </c>
      <c r="L70" s="392" t="s">
        <v>82</v>
      </c>
      <c r="M70" s="380"/>
      <c r="N70" s="380"/>
      <c r="O70" s="380"/>
      <c r="P70" s="381"/>
      <c r="Q70" s="381">
        <v>0</v>
      </c>
      <c r="R70" s="381">
        <v>0</v>
      </c>
      <c r="S70" s="387">
        <v>0</v>
      </c>
      <c r="T70" s="383">
        <v>0</v>
      </c>
      <c r="U70" s="384">
        <v>0</v>
      </c>
      <c r="V70" s="383">
        <v>7</v>
      </c>
      <c r="W70" s="384">
        <v>263.87</v>
      </c>
      <c r="X70" s="385">
        <f t="shared" si="4"/>
        <v>1847.0900000000001</v>
      </c>
      <c r="Y70" s="607">
        <f t="shared" si="5"/>
        <v>1847.0900000000001</v>
      </c>
      <c r="Z70" s="607">
        <f t="shared" si="6"/>
        <v>1847.0900000000001</v>
      </c>
      <c r="AA70" s="386" t="s">
        <v>1088</v>
      </c>
      <c r="AB70" s="7"/>
      <c r="AC70" s="7"/>
    </row>
    <row r="71" spans="1:29" ht="57" x14ac:dyDescent="0.2">
      <c r="A71" s="366" t="s">
        <v>76</v>
      </c>
      <c r="B71" s="375" t="s">
        <v>633</v>
      </c>
      <c r="C71" s="376" t="s">
        <v>657</v>
      </c>
      <c r="D71" s="375">
        <v>1866532</v>
      </c>
      <c r="E71" s="375" t="s">
        <v>333</v>
      </c>
      <c r="F71" s="375" t="s">
        <v>1098</v>
      </c>
      <c r="G71" s="377" t="s">
        <v>579</v>
      </c>
      <c r="H71" s="375" t="s">
        <v>580</v>
      </c>
      <c r="I71" s="375" t="s">
        <v>75</v>
      </c>
      <c r="J71" s="378" t="s">
        <v>74</v>
      </c>
      <c r="K71" s="375" t="s">
        <v>75</v>
      </c>
      <c r="L71" s="392" t="s">
        <v>82</v>
      </c>
      <c r="M71" s="380"/>
      <c r="N71" s="380"/>
      <c r="O71" s="380"/>
      <c r="P71" s="381"/>
      <c r="Q71" s="381">
        <v>0</v>
      </c>
      <c r="R71" s="381">
        <v>0</v>
      </c>
      <c r="S71" s="382">
        <v>0</v>
      </c>
      <c r="T71" s="383">
        <v>0</v>
      </c>
      <c r="U71" s="384">
        <v>0</v>
      </c>
      <c r="V71" s="383">
        <v>7</v>
      </c>
      <c r="W71" s="384">
        <v>263.87</v>
      </c>
      <c r="X71" s="385">
        <f t="shared" si="4"/>
        <v>1847.0900000000001</v>
      </c>
      <c r="Y71" s="607">
        <f t="shared" si="5"/>
        <v>1847.0900000000001</v>
      </c>
      <c r="Z71" s="607">
        <f t="shared" si="6"/>
        <v>1847.0900000000001</v>
      </c>
      <c r="AA71" s="386" t="s">
        <v>1088</v>
      </c>
      <c r="AB71" s="7"/>
      <c r="AC71" s="7"/>
    </row>
    <row r="72" spans="1:29" ht="57" x14ac:dyDescent="0.2">
      <c r="A72" s="366" t="s">
        <v>76</v>
      </c>
      <c r="B72" s="375" t="s">
        <v>633</v>
      </c>
      <c r="C72" s="376" t="s">
        <v>609</v>
      </c>
      <c r="D72" s="375">
        <v>1877321</v>
      </c>
      <c r="E72" s="375" t="s">
        <v>333</v>
      </c>
      <c r="F72" s="375" t="s">
        <v>1098</v>
      </c>
      <c r="G72" s="377" t="s">
        <v>579</v>
      </c>
      <c r="H72" s="375" t="s">
        <v>580</v>
      </c>
      <c r="I72" s="375" t="s">
        <v>75</v>
      </c>
      <c r="J72" s="378" t="s">
        <v>74</v>
      </c>
      <c r="K72" s="375" t="s">
        <v>75</v>
      </c>
      <c r="L72" s="392" t="s">
        <v>82</v>
      </c>
      <c r="M72" s="380"/>
      <c r="N72" s="380"/>
      <c r="O72" s="380"/>
      <c r="P72" s="381"/>
      <c r="Q72" s="381">
        <v>0</v>
      </c>
      <c r="R72" s="381">
        <v>0</v>
      </c>
      <c r="S72" s="382">
        <v>0</v>
      </c>
      <c r="T72" s="383">
        <v>0</v>
      </c>
      <c r="U72" s="384">
        <v>0</v>
      </c>
      <c r="V72" s="383">
        <v>7</v>
      </c>
      <c r="W72" s="384">
        <v>263.87</v>
      </c>
      <c r="X72" s="385">
        <f t="shared" si="4"/>
        <v>1847.0900000000001</v>
      </c>
      <c r="Y72" s="607">
        <f t="shared" si="5"/>
        <v>1847.0900000000001</v>
      </c>
      <c r="Z72" s="607">
        <f t="shared" si="6"/>
        <v>1847.0900000000001</v>
      </c>
      <c r="AA72" s="386" t="s">
        <v>1088</v>
      </c>
      <c r="AB72" s="7"/>
      <c r="AC72" s="7"/>
    </row>
    <row r="73" spans="1:29" ht="57" x14ac:dyDescent="0.2">
      <c r="A73" s="366" t="s">
        <v>76</v>
      </c>
      <c r="B73" s="375" t="s">
        <v>633</v>
      </c>
      <c r="C73" s="376" t="s">
        <v>608</v>
      </c>
      <c r="D73" s="375">
        <v>1876937</v>
      </c>
      <c r="E73" s="375" t="s">
        <v>333</v>
      </c>
      <c r="F73" s="375" t="s">
        <v>1098</v>
      </c>
      <c r="G73" s="377" t="s">
        <v>579</v>
      </c>
      <c r="H73" s="375" t="s">
        <v>580</v>
      </c>
      <c r="I73" s="375" t="s">
        <v>75</v>
      </c>
      <c r="J73" s="378" t="s">
        <v>74</v>
      </c>
      <c r="K73" s="375" t="s">
        <v>75</v>
      </c>
      <c r="L73" s="392" t="s">
        <v>82</v>
      </c>
      <c r="M73" s="380"/>
      <c r="N73" s="380"/>
      <c r="O73" s="380"/>
      <c r="P73" s="381"/>
      <c r="Q73" s="381">
        <v>0</v>
      </c>
      <c r="R73" s="381">
        <v>0</v>
      </c>
      <c r="S73" s="382">
        <v>0</v>
      </c>
      <c r="T73" s="383">
        <v>0</v>
      </c>
      <c r="U73" s="384">
        <v>0</v>
      </c>
      <c r="V73" s="383">
        <v>7</v>
      </c>
      <c r="W73" s="384">
        <v>263.87</v>
      </c>
      <c r="X73" s="385">
        <f t="shared" si="4"/>
        <v>1847.0900000000001</v>
      </c>
      <c r="Y73" s="607">
        <f t="shared" si="5"/>
        <v>1847.0900000000001</v>
      </c>
      <c r="Z73" s="607">
        <f t="shared" si="6"/>
        <v>1847.0900000000001</v>
      </c>
      <c r="AA73" s="386" t="s">
        <v>1088</v>
      </c>
      <c r="AB73" s="7"/>
      <c r="AC73" s="7"/>
    </row>
    <row r="74" spans="1:29" ht="57" x14ac:dyDescent="0.2">
      <c r="A74" s="366" t="s">
        <v>76</v>
      </c>
      <c r="B74" s="375" t="s">
        <v>633</v>
      </c>
      <c r="C74" s="376" t="s">
        <v>611</v>
      </c>
      <c r="D74" s="375">
        <v>1867024</v>
      </c>
      <c r="E74" s="375" t="s">
        <v>333</v>
      </c>
      <c r="F74" s="375" t="s">
        <v>1098</v>
      </c>
      <c r="G74" s="377" t="s">
        <v>579</v>
      </c>
      <c r="H74" s="375" t="s">
        <v>580</v>
      </c>
      <c r="I74" s="375" t="s">
        <v>75</v>
      </c>
      <c r="J74" s="378" t="s">
        <v>74</v>
      </c>
      <c r="K74" s="375" t="s">
        <v>75</v>
      </c>
      <c r="L74" s="392" t="s">
        <v>82</v>
      </c>
      <c r="M74" s="380"/>
      <c r="N74" s="380"/>
      <c r="O74" s="380"/>
      <c r="P74" s="381"/>
      <c r="Q74" s="381">
        <v>0</v>
      </c>
      <c r="R74" s="381">
        <v>0</v>
      </c>
      <c r="S74" s="387">
        <v>0</v>
      </c>
      <c r="T74" s="383">
        <v>0</v>
      </c>
      <c r="U74" s="384">
        <v>0</v>
      </c>
      <c r="V74" s="383">
        <v>11</v>
      </c>
      <c r="W74" s="384">
        <v>263.87</v>
      </c>
      <c r="X74" s="385">
        <f t="shared" si="4"/>
        <v>2902.57</v>
      </c>
      <c r="Y74" s="607">
        <f t="shared" si="5"/>
        <v>2902.57</v>
      </c>
      <c r="Z74" s="607">
        <f t="shared" si="6"/>
        <v>2902.57</v>
      </c>
      <c r="AA74" s="386" t="s">
        <v>1088</v>
      </c>
      <c r="AB74" s="7"/>
      <c r="AC74" s="7"/>
    </row>
    <row r="75" spans="1:29" ht="57" x14ac:dyDescent="0.2">
      <c r="A75" s="366" t="s">
        <v>76</v>
      </c>
      <c r="B75" s="375" t="s">
        <v>633</v>
      </c>
      <c r="C75" s="376" t="s">
        <v>1091</v>
      </c>
      <c r="D75" s="375">
        <v>1780450</v>
      </c>
      <c r="E75" s="375" t="s">
        <v>333</v>
      </c>
      <c r="F75" s="375" t="s">
        <v>1098</v>
      </c>
      <c r="G75" s="377" t="s">
        <v>579</v>
      </c>
      <c r="H75" s="375" t="s">
        <v>580</v>
      </c>
      <c r="I75" s="375" t="s">
        <v>75</v>
      </c>
      <c r="J75" s="378" t="s">
        <v>74</v>
      </c>
      <c r="K75" s="375" t="s">
        <v>75</v>
      </c>
      <c r="L75" s="392" t="s">
        <v>82</v>
      </c>
      <c r="M75" s="380"/>
      <c r="N75" s="380"/>
      <c r="O75" s="380"/>
      <c r="P75" s="381"/>
      <c r="Q75" s="381">
        <v>0</v>
      </c>
      <c r="R75" s="381">
        <v>0</v>
      </c>
      <c r="S75" s="387">
        <v>0</v>
      </c>
      <c r="T75" s="383">
        <v>0</v>
      </c>
      <c r="U75" s="384">
        <v>0</v>
      </c>
      <c r="V75" s="383">
        <v>8</v>
      </c>
      <c r="W75" s="384">
        <v>263.87</v>
      </c>
      <c r="X75" s="385">
        <f t="shared" si="4"/>
        <v>2110.96</v>
      </c>
      <c r="Y75" s="607">
        <f t="shared" si="5"/>
        <v>2110.96</v>
      </c>
      <c r="Z75" s="607">
        <f t="shared" si="6"/>
        <v>2110.96</v>
      </c>
      <c r="AA75" s="386" t="s">
        <v>1088</v>
      </c>
      <c r="AB75" s="7"/>
      <c r="AC75" s="7"/>
    </row>
    <row r="76" spans="1:29" ht="57" x14ac:dyDescent="0.2">
      <c r="A76" s="366" t="s">
        <v>76</v>
      </c>
      <c r="B76" s="375" t="s">
        <v>633</v>
      </c>
      <c r="C76" s="376" t="s">
        <v>612</v>
      </c>
      <c r="D76" s="375">
        <v>187801</v>
      </c>
      <c r="E76" s="375" t="s">
        <v>333</v>
      </c>
      <c r="F76" s="375" t="s">
        <v>1098</v>
      </c>
      <c r="G76" s="377" t="s">
        <v>579</v>
      </c>
      <c r="H76" s="375" t="s">
        <v>580</v>
      </c>
      <c r="I76" s="375" t="s">
        <v>75</v>
      </c>
      <c r="J76" s="378" t="s">
        <v>74</v>
      </c>
      <c r="K76" s="375" t="s">
        <v>75</v>
      </c>
      <c r="L76" s="392" t="s">
        <v>82</v>
      </c>
      <c r="M76" s="380"/>
      <c r="N76" s="380"/>
      <c r="O76" s="380"/>
      <c r="P76" s="381"/>
      <c r="Q76" s="381">
        <v>0</v>
      </c>
      <c r="R76" s="381">
        <v>0</v>
      </c>
      <c r="S76" s="387">
        <v>0</v>
      </c>
      <c r="T76" s="383">
        <v>0</v>
      </c>
      <c r="U76" s="384">
        <v>0</v>
      </c>
      <c r="V76" s="383">
        <v>8</v>
      </c>
      <c r="W76" s="384">
        <v>263.87</v>
      </c>
      <c r="X76" s="385">
        <f t="shared" si="4"/>
        <v>2110.96</v>
      </c>
      <c r="Y76" s="607">
        <f t="shared" si="5"/>
        <v>2110.96</v>
      </c>
      <c r="Z76" s="607">
        <f t="shared" si="6"/>
        <v>2110.96</v>
      </c>
      <c r="AA76" s="386" t="s">
        <v>1088</v>
      </c>
      <c r="AB76" s="7"/>
      <c r="AC76" s="7"/>
    </row>
    <row r="77" spans="1:29" ht="57" x14ac:dyDescent="0.2">
      <c r="A77" s="366" t="s">
        <v>76</v>
      </c>
      <c r="B77" s="375" t="s">
        <v>633</v>
      </c>
      <c r="C77" s="376" t="s">
        <v>616</v>
      </c>
      <c r="D77" s="375">
        <v>1711024</v>
      </c>
      <c r="E77" s="375" t="s">
        <v>333</v>
      </c>
      <c r="F77" s="375" t="s">
        <v>1098</v>
      </c>
      <c r="G77" s="377" t="s">
        <v>579</v>
      </c>
      <c r="H77" s="375" t="s">
        <v>580</v>
      </c>
      <c r="I77" s="375" t="s">
        <v>75</v>
      </c>
      <c r="J77" s="378" t="s">
        <v>74</v>
      </c>
      <c r="K77" s="375" t="s">
        <v>75</v>
      </c>
      <c r="L77" s="392" t="s">
        <v>82</v>
      </c>
      <c r="M77" s="380"/>
      <c r="N77" s="380"/>
      <c r="O77" s="380"/>
      <c r="P77" s="381"/>
      <c r="Q77" s="381">
        <v>0</v>
      </c>
      <c r="R77" s="381">
        <v>0</v>
      </c>
      <c r="S77" s="387">
        <v>0</v>
      </c>
      <c r="T77" s="383">
        <v>0</v>
      </c>
      <c r="U77" s="384">
        <v>0</v>
      </c>
      <c r="V77" s="383">
        <v>9</v>
      </c>
      <c r="W77" s="384">
        <v>263.87</v>
      </c>
      <c r="X77" s="385">
        <f t="shared" si="4"/>
        <v>2374.83</v>
      </c>
      <c r="Y77" s="607">
        <f t="shared" si="5"/>
        <v>2374.83</v>
      </c>
      <c r="Z77" s="607">
        <f t="shared" si="6"/>
        <v>2374.83</v>
      </c>
      <c r="AA77" s="386" t="s">
        <v>1088</v>
      </c>
      <c r="AB77" s="7"/>
      <c r="AC77" s="7"/>
    </row>
    <row r="78" spans="1:29" ht="57" x14ac:dyDescent="0.2">
      <c r="A78" s="366" t="s">
        <v>76</v>
      </c>
      <c r="B78" s="375" t="s">
        <v>633</v>
      </c>
      <c r="C78" s="376" t="s">
        <v>614</v>
      </c>
      <c r="D78" s="375">
        <v>1110659</v>
      </c>
      <c r="E78" s="375" t="s">
        <v>333</v>
      </c>
      <c r="F78" s="375" t="s">
        <v>1098</v>
      </c>
      <c r="G78" s="377" t="s">
        <v>579</v>
      </c>
      <c r="H78" s="375" t="s">
        <v>580</v>
      </c>
      <c r="I78" s="375" t="s">
        <v>75</v>
      </c>
      <c r="J78" s="378" t="s">
        <v>74</v>
      </c>
      <c r="K78" s="375" t="s">
        <v>75</v>
      </c>
      <c r="L78" s="392" t="s">
        <v>82</v>
      </c>
      <c r="M78" s="380"/>
      <c r="N78" s="380"/>
      <c r="O78" s="380"/>
      <c r="P78" s="381"/>
      <c r="Q78" s="381">
        <v>0</v>
      </c>
      <c r="R78" s="381">
        <v>0</v>
      </c>
      <c r="S78" s="387">
        <v>0</v>
      </c>
      <c r="T78" s="383">
        <v>0</v>
      </c>
      <c r="U78" s="384">
        <v>0</v>
      </c>
      <c r="V78" s="383">
        <v>8</v>
      </c>
      <c r="W78" s="384">
        <v>263.87</v>
      </c>
      <c r="X78" s="385">
        <f t="shared" si="4"/>
        <v>2110.96</v>
      </c>
      <c r="Y78" s="607">
        <f t="shared" si="5"/>
        <v>2110.96</v>
      </c>
      <c r="Z78" s="607">
        <f t="shared" si="6"/>
        <v>2110.96</v>
      </c>
      <c r="AA78" s="386" t="s">
        <v>1088</v>
      </c>
      <c r="AB78" s="7"/>
      <c r="AC78" s="7"/>
    </row>
    <row r="79" spans="1:29" ht="57" x14ac:dyDescent="0.2">
      <c r="A79" s="366" t="s">
        <v>76</v>
      </c>
      <c r="B79" s="375" t="s">
        <v>633</v>
      </c>
      <c r="C79" s="543" t="s">
        <v>606</v>
      </c>
      <c r="D79" s="378">
        <v>1780662</v>
      </c>
      <c r="E79" s="378" t="s">
        <v>333</v>
      </c>
      <c r="F79" s="375" t="s">
        <v>1098</v>
      </c>
      <c r="G79" s="377" t="s">
        <v>579</v>
      </c>
      <c r="H79" s="375" t="s">
        <v>580</v>
      </c>
      <c r="I79" s="375" t="s">
        <v>75</v>
      </c>
      <c r="J79" s="378" t="s">
        <v>74</v>
      </c>
      <c r="K79" s="375" t="s">
        <v>75</v>
      </c>
      <c r="L79" s="392" t="s">
        <v>82</v>
      </c>
      <c r="M79" s="391"/>
      <c r="N79" s="391"/>
      <c r="O79" s="391"/>
      <c r="P79" s="391"/>
      <c r="Q79" s="381">
        <v>0</v>
      </c>
      <c r="R79" s="381">
        <v>0</v>
      </c>
      <c r="S79" s="382">
        <v>0</v>
      </c>
      <c r="T79" s="383">
        <v>0</v>
      </c>
      <c r="U79" s="384">
        <v>0</v>
      </c>
      <c r="V79" s="554">
        <v>7</v>
      </c>
      <c r="W79" s="384">
        <v>263.87</v>
      </c>
      <c r="X79" s="385">
        <f t="shared" si="4"/>
        <v>1847.0900000000001</v>
      </c>
      <c r="Y79" s="607">
        <f t="shared" si="5"/>
        <v>1847.0900000000001</v>
      </c>
      <c r="Z79" s="607">
        <f t="shared" si="6"/>
        <v>1847.0900000000001</v>
      </c>
      <c r="AA79" s="386" t="s">
        <v>1088</v>
      </c>
      <c r="AB79" s="7"/>
      <c r="AC79" s="7"/>
    </row>
    <row r="80" spans="1:29" ht="57" x14ac:dyDescent="0.2">
      <c r="A80" s="366" t="s">
        <v>76</v>
      </c>
      <c r="B80" s="375" t="s">
        <v>633</v>
      </c>
      <c r="C80" s="544" t="s">
        <v>617</v>
      </c>
      <c r="D80" s="398">
        <v>1877305</v>
      </c>
      <c r="E80" s="398" t="s">
        <v>333</v>
      </c>
      <c r="F80" s="375" t="s">
        <v>1098</v>
      </c>
      <c r="G80" s="377" t="s">
        <v>579</v>
      </c>
      <c r="H80" s="375" t="s">
        <v>580</v>
      </c>
      <c r="I80" s="375" t="s">
        <v>75</v>
      </c>
      <c r="J80" s="378" t="s">
        <v>74</v>
      </c>
      <c r="K80" s="375" t="s">
        <v>75</v>
      </c>
      <c r="L80" s="392" t="s">
        <v>82</v>
      </c>
      <c r="M80" s="391"/>
      <c r="N80" s="391"/>
      <c r="O80" s="391"/>
      <c r="P80" s="391"/>
      <c r="Q80" s="381">
        <v>0</v>
      </c>
      <c r="R80" s="381">
        <v>0</v>
      </c>
      <c r="S80" s="382">
        <v>0</v>
      </c>
      <c r="T80" s="383">
        <v>0</v>
      </c>
      <c r="U80" s="384">
        <v>0</v>
      </c>
      <c r="V80" s="554">
        <v>9</v>
      </c>
      <c r="W80" s="384">
        <v>263.87</v>
      </c>
      <c r="X80" s="385">
        <f t="shared" si="4"/>
        <v>2374.83</v>
      </c>
      <c r="Y80" s="607">
        <f t="shared" si="5"/>
        <v>2374.83</v>
      </c>
      <c r="Z80" s="607">
        <f t="shared" si="6"/>
        <v>2374.83</v>
      </c>
      <c r="AA80" s="386" t="s">
        <v>1088</v>
      </c>
      <c r="AB80" s="7"/>
      <c r="AC80" s="7"/>
    </row>
    <row r="81" spans="1:29" ht="57" x14ac:dyDescent="0.2">
      <c r="A81" s="366" t="s">
        <v>76</v>
      </c>
      <c r="B81" s="375" t="s">
        <v>633</v>
      </c>
      <c r="C81" s="447" t="s">
        <v>1089</v>
      </c>
      <c r="D81" s="398">
        <v>1867016</v>
      </c>
      <c r="E81" s="398" t="s">
        <v>333</v>
      </c>
      <c r="F81" s="375" t="s">
        <v>1098</v>
      </c>
      <c r="G81" s="377" t="s">
        <v>579</v>
      </c>
      <c r="H81" s="375" t="s">
        <v>580</v>
      </c>
      <c r="I81" s="375" t="s">
        <v>75</v>
      </c>
      <c r="J81" s="378" t="s">
        <v>74</v>
      </c>
      <c r="K81" s="375" t="s">
        <v>75</v>
      </c>
      <c r="L81" s="392" t="s">
        <v>1100</v>
      </c>
      <c r="M81" s="391"/>
      <c r="N81" s="391"/>
      <c r="O81" s="391"/>
      <c r="P81" s="391"/>
      <c r="Q81" s="381">
        <v>0</v>
      </c>
      <c r="R81" s="381">
        <v>0</v>
      </c>
      <c r="S81" s="382">
        <v>0</v>
      </c>
      <c r="T81" s="383">
        <v>0</v>
      </c>
      <c r="U81" s="384">
        <v>0</v>
      </c>
      <c r="V81" s="554">
        <v>1</v>
      </c>
      <c r="W81" s="384">
        <v>263.87</v>
      </c>
      <c r="X81" s="385">
        <f t="shared" si="4"/>
        <v>263.87</v>
      </c>
      <c r="Y81" s="607">
        <f t="shared" si="5"/>
        <v>263.87</v>
      </c>
      <c r="Z81" s="607">
        <f t="shared" si="6"/>
        <v>263.87</v>
      </c>
      <c r="AA81" s="386" t="s">
        <v>1088</v>
      </c>
      <c r="AB81" s="7"/>
      <c r="AC81" s="7"/>
    </row>
    <row r="82" spans="1:29" ht="57" x14ac:dyDescent="0.2">
      <c r="A82" s="366" t="s">
        <v>76</v>
      </c>
      <c r="B82" s="375" t="s">
        <v>633</v>
      </c>
      <c r="C82" s="544" t="s">
        <v>836</v>
      </c>
      <c r="D82" s="398">
        <v>1879251</v>
      </c>
      <c r="E82" s="398" t="s">
        <v>333</v>
      </c>
      <c r="F82" s="375" t="s">
        <v>1098</v>
      </c>
      <c r="G82" s="377" t="s">
        <v>579</v>
      </c>
      <c r="H82" s="375" t="s">
        <v>580</v>
      </c>
      <c r="I82" s="375" t="s">
        <v>75</v>
      </c>
      <c r="J82" s="378" t="s">
        <v>74</v>
      </c>
      <c r="K82" s="375" t="s">
        <v>75</v>
      </c>
      <c r="L82" s="392" t="s">
        <v>1100</v>
      </c>
      <c r="M82" s="391"/>
      <c r="N82" s="391"/>
      <c r="O82" s="391"/>
      <c r="P82" s="391"/>
      <c r="Q82" s="381">
        <v>0</v>
      </c>
      <c r="R82" s="381">
        <v>0</v>
      </c>
      <c r="S82" s="382">
        <v>0</v>
      </c>
      <c r="T82" s="383">
        <v>0</v>
      </c>
      <c r="U82" s="384">
        <v>0</v>
      </c>
      <c r="V82" s="554">
        <v>3</v>
      </c>
      <c r="W82" s="384">
        <v>263.87</v>
      </c>
      <c r="X82" s="385">
        <f t="shared" si="4"/>
        <v>791.61</v>
      </c>
      <c r="Y82" s="607">
        <f t="shared" si="5"/>
        <v>791.61</v>
      </c>
      <c r="Z82" s="607">
        <f t="shared" si="6"/>
        <v>791.61</v>
      </c>
      <c r="AA82" s="386" t="s">
        <v>1088</v>
      </c>
      <c r="AB82" s="7"/>
      <c r="AC82" s="7"/>
    </row>
    <row r="83" spans="1:29" ht="57" x14ac:dyDescent="0.2">
      <c r="A83" s="366" t="s">
        <v>76</v>
      </c>
      <c r="B83" s="375" t="s">
        <v>633</v>
      </c>
      <c r="C83" s="544" t="s">
        <v>1101</v>
      </c>
      <c r="D83" s="398">
        <v>1711644</v>
      </c>
      <c r="E83" s="398" t="s">
        <v>333</v>
      </c>
      <c r="F83" s="375" t="s">
        <v>1098</v>
      </c>
      <c r="G83" s="377" t="s">
        <v>579</v>
      </c>
      <c r="H83" s="375" t="s">
        <v>580</v>
      </c>
      <c r="I83" s="375" t="s">
        <v>75</v>
      </c>
      <c r="J83" s="378" t="s">
        <v>74</v>
      </c>
      <c r="K83" s="375" t="s">
        <v>75</v>
      </c>
      <c r="L83" s="392" t="s">
        <v>1100</v>
      </c>
      <c r="M83" s="391"/>
      <c r="N83" s="391"/>
      <c r="O83" s="391"/>
      <c r="P83" s="391"/>
      <c r="Q83" s="381">
        <v>0</v>
      </c>
      <c r="R83" s="381">
        <v>0</v>
      </c>
      <c r="S83" s="382">
        <v>0</v>
      </c>
      <c r="T83" s="383">
        <v>0</v>
      </c>
      <c r="U83" s="384">
        <v>0</v>
      </c>
      <c r="V83" s="554">
        <v>1</v>
      </c>
      <c r="W83" s="384">
        <v>263.87</v>
      </c>
      <c r="X83" s="385">
        <f t="shared" si="4"/>
        <v>263.87</v>
      </c>
      <c r="Y83" s="607">
        <f t="shared" si="5"/>
        <v>263.87</v>
      </c>
      <c r="Z83" s="607">
        <f t="shared" si="6"/>
        <v>263.87</v>
      </c>
      <c r="AA83" s="386" t="s">
        <v>1088</v>
      </c>
      <c r="AB83" s="7"/>
      <c r="AC83" s="7"/>
    </row>
    <row r="84" spans="1:29" ht="57" x14ac:dyDescent="0.2">
      <c r="A84" s="366" t="s">
        <v>76</v>
      </c>
      <c r="B84" s="375" t="s">
        <v>633</v>
      </c>
      <c r="C84" s="544" t="s">
        <v>600</v>
      </c>
      <c r="D84" s="398">
        <v>1600516</v>
      </c>
      <c r="E84" s="398" t="s">
        <v>333</v>
      </c>
      <c r="F84" s="375" t="s">
        <v>1098</v>
      </c>
      <c r="G84" s="377" t="s">
        <v>579</v>
      </c>
      <c r="H84" s="375" t="s">
        <v>580</v>
      </c>
      <c r="I84" s="375" t="s">
        <v>75</v>
      </c>
      <c r="J84" s="378" t="s">
        <v>74</v>
      </c>
      <c r="K84" s="375" t="s">
        <v>75</v>
      </c>
      <c r="L84" s="392" t="s">
        <v>1100</v>
      </c>
      <c r="M84" s="391"/>
      <c r="N84" s="391"/>
      <c r="O84" s="391"/>
      <c r="P84" s="391"/>
      <c r="Q84" s="381">
        <v>0</v>
      </c>
      <c r="R84" s="381">
        <v>0</v>
      </c>
      <c r="S84" s="382">
        <v>0</v>
      </c>
      <c r="T84" s="383">
        <v>0</v>
      </c>
      <c r="U84" s="384">
        <v>0</v>
      </c>
      <c r="V84" s="554">
        <v>3</v>
      </c>
      <c r="W84" s="384">
        <v>263.87</v>
      </c>
      <c r="X84" s="385">
        <f t="shared" si="4"/>
        <v>791.61</v>
      </c>
      <c r="Y84" s="607">
        <f t="shared" si="5"/>
        <v>791.61</v>
      </c>
      <c r="Z84" s="607">
        <f t="shared" si="6"/>
        <v>791.61</v>
      </c>
      <c r="AA84" s="386" t="s">
        <v>1088</v>
      </c>
      <c r="AB84" s="7"/>
      <c r="AC84" s="7"/>
    </row>
    <row r="85" spans="1:29" ht="57" x14ac:dyDescent="0.2">
      <c r="A85" s="366" t="s">
        <v>76</v>
      </c>
      <c r="B85" s="375" t="s">
        <v>633</v>
      </c>
      <c r="C85" s="376" t="s">
        <v>618</v>
      </c>
      <c r="D85" s="375">
        <v>1878530</v>
      </c>
      <c r="E85" s="375" t="s">
        <v>577</v>
      </c>
      <c r="F85" s="375" t="s">
        <v>1098</v>
      </c>
      <c r="G85" s="377" t="s">
        <v>579</v>
      </c>
      <c r="H85" s="375" t="s">
        <v>580</v>
      </c>
      <c r="I85" s="375" t="s">
        <v>75</v>
      </c>
      <c r="J85" s="378" t="s">
        <v>74</v>
      </c>
      <c r="K85" s="375" t="s">
        <v>75</v>
      </c>
      <c r="L85" s="379" t="s">
        <v>619</v>
      </c>
      <c r="M85" s="380"/>
      <c r="N85" s="380"/>
      <c r="O85" s="380"/>
      <c r="P85" s="381"/>
      <c r="Q85" s="381">
        <v>0</v>
      </c>
      <c r="R85" s="381">
        <v>0</v>
      </c>
      <c r="S85" s="390">
        <f t="shared" ref="S85:S86" si="8">Q85+R85</f>
        <v>0</v>
      </c>
      <c r="T85" s="375">
        <v>0</v>
      </c>
      <c r="U85" s="381">
        <v>0</v>
      </c>
      <c r="V85" s="375">
        <v>12</v>
      </c>
      <c r="W85" s="381">
        <v>263.87</v>
      </c>
      <c r="X85" s="385">
        <f t="shared" si="4"/>
        <v>3166.44</v>
      </c>
      <c r="Y85" s="607">
        <f t="shared" si="5"/>
        <v>3166.44</v>
      </c>
      <c r="Z85" s="607">
        <f t="shared" si="6"/>
        <v>3166.44</v>
      </c>
      <c r="AA85" s="391" t="s">
        <v>1088</v>
      </c>
      <c r="AB85" s="7"/>
      <c r="AC85" s="7"/>
    </row>
    <row r="86" spans="1:29" ht="57" x14ac:dyDescent="0.2">
      <c r="A86" s="366" t="s">
        <v>76</v>
      </c>
      <c r="B86" s="375" t="s">
        <v>633</v>
      </c>
      <c r="C86" s="376" t="s">
        <v>620</v>
      </c>
      <c r="D86" s="375">
        <v>1877399</v>
      </c>
      <c r="E86" s="375" t="s">
        <v>333</v>
      </c>
      <c r="F86" s="375" t="s">
        <v>1098</v>
      </c>
      <c r="G86" s="377" t="s">
        <v>579</v>
      </c>
      <c r="H86" s="375" t="s">
        <v>580</v>
      </c>
      <c r="I86" s="375" t="s">
        <v>75</v>
      </c>
      <c r="J86" s="378" t="s">
        <v>74</v>
      </c>
      <c r="K86" s="375" t="s">
        <v>75</v>
      </c>
      <c r="L86" s="379" t="s">
        <v>619</v>
      </c>
      <c r="M86" s="380"/>
      <c r="N86" s="380"/>
      <c r="O86" s="380"/>
      <c r="P86" s="381"/>
      <c r="Q86" s="381">
        <v>0</v>
      </c>
      <c r="R86" s="381">
        <v>0</v>
      </c>
      <c r="S86" s="390">
        <f t="shared" si="8"/>
        <v>0</v>
      </c>
      <c r="T86" s="375">
        <v>0</v>
      </c>
      <c r="U86" s="381">
        <v>0</v>
      </c>
      <c r="V86" s="375">
        <v>12</v>
      </c>
      <c r="W86" s="381">
        <v>263.87</v>
      </c>
      <c r="X86" s="385">
        <f t="shared" si="4"/>
        <v>3166.44</v>
      </c>
      <c r="Y86" s="607">
        <f t="shared" si="5"/>
        <v>3166.44</v>
      </c>
      <c r="Z86" s="607">
        <f t="shared" si="6"/>
        <v>3166.44</v>
      </c>
      <c r="AA86" s="391" t="s">
        <v>1088</v>
      </c>
      <c r="AB86" s="7"/>
      <c r="AC86" s="7"/>
    </row>
    <row r="87" spans="1:29" ht="57" x14ac:dyDescent="0.2">
      <c r="A87" s="366" t="s">
        <v>76</v>
      </c>
      <c r="B87" s="375" t="s">
        <v>633</v>
      </c>
      <c r="C87" s="376" t="s">
        <v>641</v>
      </c>
      <c r="D87" s="375">
        <v>1591282</v>
      </c>
      <c r="E87" s="375" t="s">
        <v>333</v>
      </c>
      <c r="F87" s="375" t="s">
        <v>1098</v>
      </c>
      <c r="G87" s="377" t="s">
        <v>579</v>
      </c>
      <c r="H87" s="375" t="s">
        <v>580</v>
      </c>
      <c r="I87" s="375" t="s">
        <v>75</v>
      </c>
      <c r="J87" s="378" t="s">
        <v>74</v>
      </c>
      <c r="K87" s="375" t="s">
        <v>75</v>
      </c>
      <c r="L87" s="379" t="s">
        <v>619</v>
      </c>
      <c r="M87" s="380"/>
      <c r="N87" s="380"/>
      <c r="O87" s="380"/>
      <c r="P87" s="381"/>
      <c r="Q87" s="381">
        <v>0</v>
      </c>
      <c r="R87" s="381">
        <v>0</v>
      </c>
      <c r="S87" s="387">
        <v>0</v>
      </c>
      <c r="T87" s="375">
        <v>0</v>
      </c>
      <c r="U87" s="381">
        <v>0</v>
      </c>
      <c r="V87" s="375">
        <v>7</v>
      </c>
      <c r="W87" s="381">
        <v>263.87</v>
      </c>
      <c r="X87" s="385">
        <f t="shared" si="4"/>
        <v>1847.0900000000001</v>
      </c>
      <c r="Y87" s="607">
        <f t="shared" si="5"/>
        <v>1847.0900000000001</v>
      </c>
      <c r="Z87" s="607">
        <f t="shared" si="6"/>
        <v>1847.0900000000001</v>
      </c>
      <c r="AA87" s="391" t="s">
        <v>1088</v>
      </c>
      <c r="AB87" s="7"/>
      <c r="AC87" s="7"/>
    </row>
    <row r="88" spans="1:29" ht="57" x14ac:dyDescent="0.2">
      <c r="A88" s="366" t="s">
        <v>76</v>
      </c>
      <c r="B88" s="375" t="s">
        <v>633</v>
      </c>
      <c r="C88" s="376" t="s">
        <v>622</v>
      </c>
      <c r="D88" s="375">
        <v>1802399</v>
      </c>
      <c r="E88" s="375" t="s">
        <v>333</v>
      </c>
      <c r="F88" s="375" t="s">
        <v>1098</v>
      </c>
      <c r="G88" s="377" t="s">
        <v>579</v>
      </c>
      <c r="H88" s="375" t="s">
        <v>580</v>
      </c>
      <c r="I88" s="375" t="s">
        <v>75</v>
      </c>
      <c r="J88" s="378" t="s">
        <v>74</v>
      </c>
      <c r="K88" s="375" t="s">
        <v>75</v>
      </c>
      <c r="L88" s="379" t="s">
        <v>619</v>
      </c>
      <c r="M88" s="380"/>
      <c r="N88" s="380"/>
      <c r="O88" s="380"/>
      <c r="P88" s="381"/>
      <c r="Q88" s="381">
        <v>0</v>
      </c>
      <c r="R88" s="381">
        <v>0</v>
      </c>
      <c r="S88" s="387">
        <v>0</v>
      </c>
      <c r="T88" s="375">
        <v>0</v>
      </c>
      <c r="U88" s="381">
        <v>0</v>
      </c>
      <c r="V88" s="375">
        <v>8</v>
      </c>
      <c r="W88" s="381">
        <v>263.87</v>
      </c>
      <c r="X88" s="385">
        <f t="shared" si="4"/>
        <v>2110.96</v>
      </c>
      <c r="Y88" s="607">
        <f t="shared" si="5"/>
        <v>2110.96</v>
      </c>
      <c r="Z88" s="607">
        <f t="shared" si="6"/>
        <v>2110.96</v>
      </c>
      <c r="AA88" s="391" t="s">
        <v>1088</v>
      </c>
      <c r="AB88" s="7"/>
      <c r="AC88" s="7"/>
    </row>
    <row r="89" spans="1:29" ht="57" x14ac:dyDescent="0.2">
      <c r="A89" s="366" t="s">
        <v>76</v>
      </c>
      <c r="B89" s="375" t="s">
        <v>633</v>
      </c>
      <c r="C89" s="376" t="s">
        <v>658</v>
      </c>
      <c r="D89" s="375">
        <v>1879073</v>
      </c>
      <c r="E89" s="375" t="s">
        <v>333</v>
      </c>
      <c r="F89" s="375" t="s">
        <v>1098</v>
      </c>
      <c r="G89" s="377" t="s">
        <v>579</v>
      </c>
      <c r="H89" s="375" t="s">
        <v>580</v>
      </c>
      <c r="I89" s="375" t="s">
        <v>75</v>
      </c>
      <c r="J89" s="378" t="s">
        <v>74</v>
      </c>
      <c r="K89" s="375" t="s">
        <v>75</v>
      </c>
      <c r="L89" s="379" t="s">
        <v>619</v>
      </c>
      <c r="M89" s="380"/>
      <c r="N89" s="380"/>
      <c r="O89" s="380"/>
      <c r="P89" s="381"/>
      <c r="Q89" s="381">
        <v>0</v>
      </c>
      <c r="R89" s="381">
        <v>0</v>
      </c>
      <c r="S89" s="387">
        <v>0</v>
      </c>
      <c r="T89" s="375">
        <v>0</v>
      </c>
      <c r="U89" s="381">
        <v>0</v>
      </c>
      <c r="V89" s="375">
        <v>8</v>
      </c>
      <c r="W89" s="381">
        <v>263.87</v>
      </c>
      <c r="X89" s="385">
        <f t="shared" si="4"/>
        <v>2110.96</v>
      </c>
      <c r="Y89" s="607">
        <f t="shared" si="5"/>
        <v>2110.96</v>
      </c>
      <c r="Z89" s="607">
        <f t="shared" si="6"/>
        <v>2110.96</v>
      </c>
      <c r="AA89" s="391" t="s">
        <v>1088</v>
      </c>
      <c r="AB89" s="7"/>
      <c r="AC89" s="7"/>
    </row>
    <row r="90" spans="1:29" ht="57" x14ac:dyDescent="0.2">
      <c r="A90" s="366" t="s">
        <v>76</v>
      </c>
      <c r="B90" s="375" t="s">
        <v>633</v>
      </c>
      <c r="C90" s="376" t="s">
        <v>667</v>
      </c>
      <c r="D90" s="375">
        <v>1582453</v>
      </c>
      <c r="E90" s="375" t="s">
        <v>333</v>
      </c>
      <c r="F90" s="375" t="s">
        <v>1098</v>
      </c>
      <c r="G90" s="377" t="s">
        <v>579</v>
      </c>
      <c r="H90" s="375" t="s">
        <v>580</v>
      </c>
      <c r="I90" s="375" t="s">
        <v>75</v>
      </c>
      <c r="J90" s="378" t="s">
        <v>74</v>
      </c>
      <c r="K90" s="375" t="s">
        <v>75</v>
      </c>
      <c r="L90" s="379" t="s">
        <v>619</v>
      </c>
      <c r="M90" s="380"/>
      <c r="N90" s="380"/>
      <c r="O90" s="380"/>
      <c r="P90" s="381"/>
      <c r="Q90" s="381">
        <v>0</v>
      </c>
      <c r="R90" s="381">
        <v>0</v>
      </c>
      <c r="S90" s="387">
        <v>0</v>
      </c>
      <c r="T90" s="375">
        <v>0</v>
      </c>
      <c r="U90" s="381">
        <v>0</v>
      </c>
      <c r="V90" s="375">
        <v>7</v>
      </c>
      <c r="W90" s="381">
        <v>263.87</v>
      </c>
      <c r="X90" s="385">
        <f t="shared" si="4"/>
        <v>1847.0900000000001</v>
      </c>
      <c r="Y90" s="607">
        <f t="shared" si="5"/>
        <v>1847.0900000000001</v>
      </c>
      <c r="Z90" s="607">
        <f t="shared" si="6"/>
        <v>1847.0900000000001</v>
      </c>
      <c r="AA90" s="391" t="s">
        <v>1088</v>
      </c>
      <c r="AB90" s="7"/>
      <c r="AC90" s="7"/>
    </row>
    <row r="91" spans="1:29" ht="57" x14ac:dyDescent="0.2">
      <c r="A91" s="366" t="s">
        <v>76</v>
      </c>
      <c r="B91" s="375" t="s">
        <v>633</v>
      </c>
      <c r="C91" s="376" t="s">
        <v>623</v>
      </c>
      <c r="D91" s="375">
        <v>1877577</v>
      </c>
      <c r="E91" s="375" t="s">
        <v>333</v>
      </c>
      <c r="F91" s="375" t="s">
        <v>1098</v>
      </c>
      <c r="G91" s="377" t="s">
        <v>579</v>
      </c>
      <c r="H91" s="375" t="s">
        <v>580</v>
      </c>
      <c r="I91" s="375" t="s">
        <v>75</v>
      </c>
      <c r="J91" s="378" t="s">
        <v>74</v>
      </c>
      <c r="K91" s="375" t="s">
        <v>75</v>
      </c>
      <c r="L91" s="379" t="s">
        <v>619</v>
      </c>
      <c r="M91" s="380"/>
      <c r="N91" s="380"/>
      <c r="O91" s="380"/>
      <c r="P91" s="381"/>
      <c r="Q91" s="381">
        <v>0</v>
      </c>
      <c r="R91" s="381">
        <v>0</v>
      </c>
      <c r="S91" s="387">
        <v>0</v>
      </c>
      <c r="T91" s="383">
        <v>0</v>
      </c>
      <c r="U91" s="384">
        <v>0</v>
      </c>
      <c r="V91" s="383">
        <v>9</v>
      </c>
      <c r="W91" s="384">
        <v>263.87</v>
      </c>
      <c r="X91" s="385">
        <f t="shared" si="4"/>
        <v>2374.83</v>
      </c>
      <c r="Y91" s="607">
        <f t="shared" si="5"/>
        <v>2374.83</v>
      </c>
      <c r="Z91" s="607">
        <f t="shared" si="6"/>
        <v>2374.83</v>
      </c>
      <c r="AA91" s="386" t="s">
        <v>1088</v>
      </c>
      <c r="AB91" s="7"/>
      <c r="AC91" s="7"/>
    </row>
    <row r="92" spans="1:29" ht="57" x14ac:dyDescent="0.2">
      <c r="A92" s="366" t="s">
        <v>76</v>
      </c>
      <c r="B92" s="375" t="s">
        <v>633</v>
      </c>
      <c r="C92" s="376" t="s">
        <v>651</v>
      </c>
      <c r="D92" s="375">
        <v>1711717</v>
      </c>
      <c r="E92" s="375" t="s">
        <v>333</v>
      </c>
      <c r="F92" s="375" t="s">
        <v>1098</v>
      </c>
      <c r="G92" s="377" t="s">
        <v>579</v>
      </c>
      <c r="H92" s="375" t="s">
        <v>580</v>
      </c>
      <c r="I92" s="375" t="s">
        <v>75</v>
      </c>
      <c r="J92" s="378" t="s">
        <v>74</v>
      </c>
      <c r="K92" s="375" t="s">
        <v>75</v>
      </c>
      <c r="L92" s="379" t="s">
        <v>619</v>
      </c>
      <c r="M92" s="380"/>
      <c r="N92" s="380"/>
      <c r="O92" s="380"/>
      <c r="P92" s="381"/>
      <c r="Q92" s="381">
        <v>0</v>
      </c>
      <c r="R92" s="381">
        <v>0</v>
      </c>
      <c r="S92" s="387">
        <v>0</v>
      </c>
      <c r="T92" s="383">
        <v>0</v>
      </c>
      <c r="U92" s="384">
        <v>0</v>
      </c>
      <c r="V92" s="383">
        <v>8</v>
      </c>
      <c r="W92" s="384">
        <v>263.87</v>
      </c>
      <c r="X92" s="385">
        <f t="shared" si="4"/>
        <v>2110.96</v>
      </c>
      <c r="Y92" s="607">
        <f t="shared" si="5"/>
        <v>2110.96</v>
      </c>
      <c r="Z92" s="607">
        <f t="shared" si="6"/>
        <v>2110.96</v>
      </c>
      <c r="AA92" s="386" t="s">
        <v>1088</v>
      </c>
      <c r="AB92" s="7"/>
      <c r="AC92" s="7"/>
    </row>
    <row r="93" spans="1:29" ht="57" x14ac:dyDescent="0.2">
      <c r="A93" s="366" t="s">
        <v>76</v>
      </c>
      <c r="B93" s="375" t="s">
        <v>633</v>
      </c>
      <c r="C93" s="376" t="s">
        <v>630</v>
      </c>
      <c r="D93" s="375">
        <v>1718533</v>
      </c>
      <c r="E93" s="375" t="s">
        <v>333</v>
      </c>
      <c r="F93" s="375" t="s">
        <v>1098</v>
      </c>
      <c r="G93" s="377" t="s">
        <v>579</v>
      </c>
      <c r="H93" s="375" t="s">
        <v>580</v>
      </c>
      <c r="I93" s="375" t="s">
        <v>75</v>
      </c>
      <c r="J93" s="378" t="s">
        <v>74</v>
      </c>
      <c r="K93" s="375" t="s">
        <v>75</v>
      </c>
      <c r="L93" s="379" t="s">
        <v>619</v>
      </c>
      <c r="M93" s="380"/>
      <c r="N93" s="380"/>
      <c r="O93" s="380"/>
      <c r="P93" s="381"/>
      <c r="Q93" s="381">
        <v>0</v>
      </c>
      <c r="R93" s="381">
        <v>0</v>
      </c>
      <c r="S93" s="387">
        <v>0</v>
      </c>
      <c r="T93" s="383">
        <v>0</v>
      </c>
      <c r="U93" s="384">
        <v>0</v>
      </c>
      <c r="V93" s="383">
        <v>7</v>
      </c>
      <c r="W93" s="384">
        <v>263.87</v>
      </c>
      <c r="X93" s="385">
        <f t="shared" si="4"/>
        <v>1847.0900000000001</v>
      </c>
      <c r="Y93" s="607">
        <f t="shared" si="5"/>
        <v>1847.0900000000001</v>
      </c>
      <c r="Z93" s="607">
        <f t="shared" si="6"/>
        <v>1847.0900000000001</v>
      </c>
      <c r="AA93" s="386" t="s">
        <v>1088</v>
      </c>
      <c r="AB93" s="7"/>
      <c r="AC93" s="7"/>
    </row>
    <row r="94" spans="1:29" ht="57" x14ac:dyDescent="0.2">
      <c r="A94" s="366" t="s">
        <v>76</v>
      </c>
      <c r="B94" s="375" t="s">
        <v>633</v>
      </c>
      <c r="C94" s="376" t="s">
        <v>626</v>
      </c>
      <c r="D94" s="375">
        <v>1879545</v>
      </c>
      <c r="E94" s="375" t="s">
        <v>333</v>
      </c>
      <c r="F94" s="375" t="s">
        <v>1098</v>
      </c>
      <c r="G94" s="377" t="s">
        <v>579</v>
      </c>
      <c r="H94" s="375" t="s">
        <v>580</v>
      </c>
      <c r="I94" s="375" t="s">
        <v>75</v>
      </c>
      <c r="J94" s="378" t="s">
        <v>74</v>
      </c>
      <c r="K94" s="375" t="s">
        <v>75</v>
      </c>
      <c r="L94" s="379" t="s">
        <v>619</v>
      </c>
      <c r="M94" s="380"/>
      <c r="N94" s="380"/>
      <c r="O94" s="380"/>
      <c r="P94" s="381"/>
      <c r="Q94" s="381">
        <v>0</v>
      </c>
      <c r="R94" s="381">
        <v>0</v>
      </c>
      <c r="S94" s="387">
        <v>0</v>
      </c>
      <c r="T94" s="383">
        <v>0</v>
      </c>
      <c r="U94" s="384">
        <v>0</v>
      </c>
      <c r="V94" s="383">
        <v>7</v>
      </c>
      <c r="W94" s="384">
        <v>263.87</v>
      </c>
      <c r="X94" s="385">
        <f t="shared" si="4"/>
        <v>1847.0900000000001</v>
      </c>
      <c r="Y94" s="607">
        <f t="shared" si="5"/>
        <v>1847.0900000000001</v>
      </c>
      <c r="Z94" s="607">
        <f t="shared" si="6"/>
        <v>1847.0900000000001</v>
      </c>
      <c r="AA94" s="386" t="s">
        <v>1088</v>
      </c>
      <c r="AB94" s="7"/>
      <c r="AC94" s="7"/>
    </row>
    <row r="95" spans="1:29" ht="57" x14ac:dyDescent="0.2">
      <c r="A95" s="366" t="s">
        <v>76</v>
      </c>
      <c r="B95" s="375" t="s">
        <v>633</v>
      </c>
      <c r="C95" s="376" t="s">
        <v>659</v>
      </c>
      <c r="D95" s="375">
        <v>1780358</v>
      </c>
      <c r="E95" s="375" t="s">
        <v>333</v>
      </c>
      <c r="F95" s="375" t="s">
        <v>1098</v>
      </c>
      <c r="G95" s="377" t="s">
        <v>579</v>
      </c>
      <c r="H95" s="375" t="s">
        <v>580</v>
      </c>
      <c r="I95" s="375" t="s">
        <v>75</v>
      </c>
      <c r="J95" s="378" t="s">
        <v>74</v>
      </c>
      <c r="K95" s="375" t="s">
        <v>75</v>
      </c>
      <c r="L95" s="379" t="s">
        <v>619</v>
      </c>
      <c r="M95" s="380"/>
      <c r="N95" s="380"/>
      <c r="O95" s="380"/>
      <c r="P95" s="381"/>
      <c r="Q95" s="381">
        <v>0</v>
      </c>
      <c r="R95" s="381">
        <v>0</v>
      </c>
      <c r="S95" s="387">
        <v>0</v>
      </c>
      <c r="T95" s="383">
        <v>0</v>
      </c>
      <c r="U95" s="384">
        <v>0</v>
      </c>
      <c r="V95" s="383">
        <v>7</v>
      </c>
      <c r="W95" s="384">
        <v>263.87</v>
      </c>
      <c r="X95" s="385">
        <f t="shared" si="4"/>
        <v>1847.0900000000001</v>
      </c>
      <c r="Y95" s="607">
        <f t="shared" si="5"/>
        <v>1847.0900000000001</v>
      </c>
      <c r="Z95" s="607">
        <f t="shared" si="6"/>
        <v>1847.0900000000001</v>
      </c>
      <c r="AA95" s="386" t="s">
        <v>1088</v>
      </c>
      <c r="AB95" s="7"/>
      <c r="AC95" s="7"/>
    </row>
    <row r="96" spans="1:29" ht="57" x14ac:dyDescent="0.2">
      <c r="A96" s="366" t="s">
        <v>76</v>
      </c>
      <c r="B96" s="375" t="s">
        <v>633</v>
      </c>
      <c r="C96" s="376" t="s">
        <v>632</v>
      </c>
      <c r="D96" s="375">
        <v>1879413</v>
      </c>
      <c r="E96" s="375" t="s">
        <v>333</v>
      </c>
      <c r="F96" s="375" t="s">
        <v>1098</v>
      </c>
      <c r="G96" s="377" t="s">
        <v>579</v>
      </c>
      <c r="H96" s="375" t="s">
        <v>580</v>
      </c>
      <c r="I96" s="375" t="s">
        <v>75</v>
      </c>
      <c r="J96" s="378" t="s">
        <v>74</v>
      </c>
      <c r="K96" s="375" t="s">
        <v>75</v>
      </c>
      <c r="L96" s="379" t="s">
        <v>619</v>
      </c>
      <c r="M96" s="380"/>
      <c r="N96" s="380"/>
      <c r="O96" s="380"/>
      <c r="P96" s="381"/>
      <c r="Q96" s="381">
        <v>0</v>
      </c>
      <c r="R96" s="381">
        <v>0</v>
      </c>
      <c r="S96" s="387">
        <v>0</v>
      </c>
      <c r="T96" s="383">
        <v>0</v>
      </c>
      <c r="U96" s="384">
        <v>0</v>
      </c>
      <c r="V96" s="383">
        <v>9</v>
      </c>
      <c r="W96" s="384">
        <v>263.87</v>
      </c>
      <c r="X96" s="385">
        <f t="shared" si="4"/>
        <v>2374.83</v>
      </c>
      <c r="Y96" s="607">
        <f t="shared" si="5"/>
        <v>2374.83</v>
      </c>
      <c r="Z96" s="607">
        <f t="shared" si="6"/>
        <v>2374.83</v>
      </c>
      <c r="AA96" s="386" t="s">
        <v>1088</v>
      </c>
      <c r="AB96" s="7"/>
      <c r="AC96" s="7"/>
    </row>
    <row r="97" spans="1:29" ht="57" x14ac:dyDescent="0.2">
      <c r="A97" s="366" t="s">
        <v>76</v>
      </c>
      <c r="B97" s="375" t="s">
        <v>633</v>
      </c>
      <c r="C97" s="376" t="s">
        <v>1092</v>
      </c>
      <c r="D97" s="375">
        <v>1879600</v>
      </c>
      <c r="E97" s="375" t="s">
        <v>333</v>
      </c>
      <c r="F97" s="375" t="s">
        <v>1098</v>
      </c>
      <c r="G97" s="377" t="s">
        <v>579</v>
      </c>
      <c r="H97" s="375" t="s">
        <v>580</v>
      </c>
      <c r="I97" s="375" t="s">
        <v>75</v>
      </c>
      <c r="J97" s="378" t="s">
        <v>74</v>
      </c>
      <c r="K97" s="375" t="s">
        <v>75</v>
      </c>
      <c r="L97" s="379" t="s">
        <v>619</v>
      </c>
      <c r="M97" s="380"/>
      <c r="N97" s="380"/>
      <c r="O97" s="380"/>
      <c r="P97" s="381"/>
      <c r="Q97" s="381">
        <v>0</v>
      </c>
      <c r="R97" s="381">
        <v>0</v>
      </c>
      <c r="S97" s="387">
        <v>0</v>
      </c>
      <c r="T97" s="383">
        <v>0</v>
      </c>
      <c r="U97" s="384">
        <v>0</v>
      </c>
      <c r="V97" s="383">
        <v>7</v>
      </c>
      <c r="W97" s="384">
        <v>263.87</v>
      </c>
      <c r="X97" s="385">
        <f t="shared" si="4"/>
        <v>1847.0900000000001</v>
      </c>
      <c r="Y97" s="607">
        <f t="shared" si="5"/>
        <v>1847.0900000000001</v>
      </c>
      <c r="Z97" s="607">
        <f t="shared" si="6"/>
        <v>1847.0900000000001</v>
      </c>
      <c r="AA97" s="386" t="s">
        <v>1088</v>
      </c>
      <c r="AB97" s="7"/>
      <c r="AC97" s="7"/>
    </row>
    <row r="98" spans="1:29" ht="57" x14ac:dyDescent="0.2">
      <c r="A98" s="366" t="s">
        <v>76</v>
      </c>
      <c r="B98" s="375" t="s">
        <v>633</v>
      </c>
      <c r="C98" s="376" t="s">
        <v>1093</v>
      </c>
      <c r="D98" s="375">
        <v>1370553</v>
      </c>
      <c r="E98" s="375" t="s">
        <v>333</v>
      </c>
      <c r="F98" s="375" t="s">
        <v>1098</v>
      </c>
      <c r="G98" s="377" t="s">
        <v>579</v>
      </c>
      <c r="H98" s="375" t="s">
        <v>580</v>
      </c>
      <c r="I98" s="375" t="s">
        <v>75</v>
      </c>
      <c r="J98" s="378" t="s">
        <v>74</v>
      </c>
      <c r="K98" s="375" t="s">
        <v>75</v>
      </c>
      <c r="L98" s="379" t="s">
        <v>619</v>
      </c>
      <c r="M98" s="380"/>
      <c r="N98" s="380"/>
      <c r="O98" s="380"/>
      <c r="P98" s="381"/>
      <c r="Q98" s="381">
        <v>0</v>
      </c>
      <c r="R98" s="381">
        <v>0</v>
      </c>
      <c r="S98" s="387">
        <v>0</v>
      </c>
      <c r="T98" s="383">
        <v>0</v>
      </c>
      <c r="U98" s="384">
        <v>0</v>
      </c>
      <c r="V98" s="383">
        <v>9</v>
      </c>
      <c r="W98" s="384">
        <v>263.87</v>
      </c>
      <c r="X98" s="385">
        <f t="shared" si="4"/>
        <v>2374.83</v>
      </c>
      <c r="Y98" s="607">
        <f t="shared" si="5"/>
        <v>2374.83</v>
      </c>
      <c r="Z98" s="607">
        <f t="shared" si="6"/>
        <v>2374.83</v>
      </c>
      <c r="AA98" s="386" t="s">
        <v>1088</v>
      </c>
      <c r="AB98" s="7"/>
      <c r="AC98" s="7"/>
    </row>
    <row r="99" spans="1:29" ht="57" x14ac:dyDescent="0.2">
      <c r="A99" s="366" t="s">
        <v>76</v>
      </c>
      <c r="B99" s="375" t="s">
        <v>633</v>
      </c>
      <c r="C99" s="376" t="s">
        <v>668</v>
      </c>
      <c r="D99" s="375">
        <v>1699300</v>
      </c>
      <c r="E99" s="375" t="s">
        <v>333</v>
      </c>
      <c r="F99" s="375" t="s">
        <v>1098</v>
      </c>
      <c r="G99" s="377" t="s">
        <v>579</v>
      </c>
      <c r="H99" s="375" t="s">
        <v>580</v>
      </c>
      <c r="I99" s="375" t="s">
        <v>75</v>
      </c>
      <c r="J99" s="378" t="s">
        <v>74</v>
      </c>
      <c r="K99" s="375" t="s">
        <v>75</v>
      </c>
      <c r="L99" s="379" t="s">
        <v>619</v>
      </c>
      <c r="M99" s="380"/>
      <c r="N99" s="380"/>
      <c r="O99" s="380"/>
      <c r="P99" s="381"/>
      <c r="Q99" s="381">
        <v>0</v>
      </c>
      <c r="R99" s="381">
        <v>0</v>
      </c>
      <c r="S99" s="387">
        <v>0</v>
      </c>
      <c r="T99" s="383">
        <v>0</v>
      </c>
      <c r="U99" s="384">
        <v>0</v>
      </c>
      <c r="V99" s="383">
        <v>8</v>
      </c>
      <c r="W99" s="384">
        <v>263.87</v>
      </c>
      <c r="X99" s="385">
        <f t="shared" si="4"/>
        <v>2110.96</v>
      </c>
      <c r="Y99" s="607">
        <f t="shared" si="5"/>
        <v>2110.96</v>
      </c>
      <c r="Z99" s="607">
        <f t="shared" si="6"/>
        <v>2110.96</v>
      </c>
      <c r="AA99" s="386" t="s">
        <v>1088</v>
      </c>
      <c r="AB99" s="7"/>
      <c r="AC99" s="7"/>
    </row>
    <row r="100" spans="1:29" ht="57" x14ac:dyDescent="0.2">
      <c r="A100" s="366" t="s">
        <v>76</v>
      </c>
      <c r="B100" s="375" t="s">
        <v>633</v>
      </c>
      <c r="C100" s="544" t="s">
        <v>625</v>
      </c>
      <c r="D100" s="398">
        <v>1848950</v>
      </c>
      <c r="E100" s="398" t="s">
        <v>333</v>
      </c>
      <c r="F100" s="375" t="s">
        <v>1098</v>
      </c>
      <c r="G100" s="377" t="s">
        <v>579</v>
      </c>
      <c r="H100" s="375" t="s">
        <v>580</v>
      </c>
      <c r="I100" s="375" t="s">
        <v>75</v>
      </c>
      <c r="J100" s="378" t="s">
        <v>74</v>
      </c>
      <c r="K100" s="375" t="s">
        <v>75</v>
      </c>
      <c r="L100" s="379" t="s">
        <v>619</v>
      </c>
      <c r="M100" s="391"/>
      <c r="N100" s="391"/>
      <c r="O100" s="391"/>
      <c r="P100" s="391"/>
      <c r="Q100" s="381">
        <v>0</v>
      </c>
      <c r="R100" s="381">
        <v>0</v>
      </c>
      <c r="S100" s="382">
        <v>0</v>
      </c>
      <c r="T100" s="383">
        <v>0</v>
      </c>
      <c r="U100" s="384">
        <v>0</v>
      </c>
      <c r="V100" s="554">
        <v>7</v>
      </c>
      <c r="W100" s="384">
        <v>263.87</v>
      </c>
      <c r="X100" s="385">
        <f t="shared" si="4"/>
        <v>1847.0900000000001</v>
      </c>
      <c r="Y100" s="607">
        <f t="shared" si="5"/>
        <v>1847.0900000000001</v>
      </c>
      <c r="Z100" s="607">
        <f t="shared" si="6"/>
        <v>1847.0900000000001</v>
      </c>
      <c r="AA100" s="386" t="s">
        <v>1088</v>
      </c>
      <c r="AB100" s="7"/>
      <c r="AC100" s="7"/>
    </row>
    <row r="101" spans="1:29" ht="57" x14ac:dyDescent="0.2">
      <c r="A101" s="366" t="s">
        <v>76</v>
      </c>
      <c r="B101" s="375" t="s">
        <v>633</v>
      </c>
      <c r="C101" s="376" t="s">
        <v>589</v>
      </c>
      <c r="D101" s="375">
        <v>1878387</v>
      </c>
      <c r="E101" s="375" t="s">
        <v>333</v>
      </c>
      <c r="F101" s="375" t="s">
        <v>1110</v>
      </c>
      <c r="G101" s="377" t="s">
        <v>579</v>
      </c>
      <c r="H101" s="375" t="s">
        <v>580</v>
      </c>
      <c r="I101" s="375" t="s">
        <v>75</v>
      </c>
      <c r="J101" s="378" t="s">
        <v>74</v>
      </c>
      <c r="K101" s="375" t="s">
        <v>75</v>
      </c>
      <c r="L101" s="379" t="s">
        <v>524</v>
      </c>
      <c r="M101" s="380"/>
      <c r="N101" s="380"/>
      <c r="O101" s="380"/>
      <c r="P101" s="381"/>
      <c r="Q101" s="381">
        <v>0</v>
      </c>
      <c r="R101" s="381">
        <v>0</v>
      </c>
      <c r="S101" s="382">
        <v>0</v>
      </c>
      <c r="T101" s="383">
        <v>0</v>
      </c>
      <c r="U101" s="384">
        <v>0</v>
      </c>
      <c r="V101" s="383">
        <v>10</v>
      </c>
      <c r="W101" s="384">
        <v>15.83</v>
      </c>
      <c r="X101" s="385">
        <f t="shared" si="4"/>
        <v>158.30000000000001</v>
      </c>
      <c r="Y101" s="607">
        <f t="shared" si="5"/>
        <v>158.30000000000001</v>
      </c>
      <c r="Z101" s="607">
        <f>S101+Y101</f>
        <v>158.30000000000001</v>
      </c>
      <c r="AA101" s="386" t="s">
        <v>1088</v>
      </c>
      <c r="AB101" s="7"/>
      <c r="AC101" s="7"/>
    </row>
    <row r="102" spans="1:29" ht="57" x14ac:dyDescent="0.2">
      <c r="A102" s="366" t="s">
        <v>76</v>
      </c>
      <c r="B102" s="375" t="s">
        <v>633</v>
      </c>
      <c r="C102" s="376" t="s">
        <v>590</v>
      </c>
      <c r="D102" s="375">
        <v>1866796</v>
      </c>
      <c r="E102" s="375" t="s">
        <v>333</v>
      </c>
      <c r="F102" s="375" t="s">
        <v>1110</v>
      </c>
      <c r="G102" s="377" t="s">
        <v>579</v>
      </c>
      <c r="H102" s="375" t="s">
        <v>580</v>
      </c>
      <c r="I102" s="375" t="s">
        <v>75</v>
      </c>
      <c r="J102" s="378" t="s">
        <v>74</v>
      </c>
      <c r="K102" s="375" t="s">
        <v>75</v>
      </c>
      <c r="L102" s="379" t="s">
        <v>524</v>
      </c>
      <c r="M102" s="380"/>
      <c r="N102" s="380"/>
      <c r="O102" s="380"/>
      <c r="P102" s="381"/>
      <c r="Q102" s="381">
        <v>0</v>
      </c>
      <c r="R102" s="381">
        <v>0</v>
      </c>
      <c r="S102" s="382">
        <v>0</v>
      </c>
      <c r="T102" s="383">
        <v>0</v>
      </c>
      <c r="U102" s="384">
        <v>0</v>
      </c>
      <c r="V102" s="383">
        <v>7</v>
      </c>
      <c r="W102" s="384">
        <v>15.83</v>
      </c>
      <c r="X102" s="385">
        <f t="shared" si="4"/>
        <v>110.81</v>
      </c>
      <c r="Y102" s="607">
        <f t="shared" si="5"/>
        <v>110.81</v>
      </c>
      <c r="Z102" s="607">
        <f t="shared" ref="Z102:Z148" si="9">S102+Y102</f>
        <v>110.81</v>
      </c>
      <c r="AA102" s="386" t="s">
        <v>1088</v>
      </c>
      <c r="AB102" s="7"/>
      <c r="AC102" s="7"/>
    </row>
    <row r="103" spans="1:29" ht="57" x14ac:dyDescent="0.2">
      <c r="A103" s="366" t="s">
        <v>76</v>
      </c>
      <c r="B103" s="375" t="s">
        <v>633</v>
      </c>
      <c r="C103" s="376" t="s">
        <v>637</v>
      </c>
      <c r="D103" s="375">
        <v>1513435</v>
      </c>
      <c r="E103" s="375" t="s">
        <v>333</v>
      </c>
      <c r="F103" s="375" t="s">
        <v>1110</v>
      </c>
      <c r="G103" s="377" t="s">
        <v>579</v>
      </c>
      <c r="H103" s="375" t="s">
        <v>580</v>
      </c>
      <c r="I103" s="375" t="s">
        <v>75</v>
      </c>
      <c r="J103" s="378" t="s">
        <v>74</v>
      </c>
      <c r="K103" s="375" t="s">
        <v>75</v>
      </c>
      <c r="L103" s="379" t="s">
        <v>524</v>
      </c>
      <c r="M103" s="380"/>
      <c r="N103" s="380"/>
      <c r="O103" s="380"/>
      <c r="P103" s="381"/>
      <c r="Q103" s="381">
        <v>0</v>
      </c>
      <c r="R103" s="381">
        <v>0</v>
      </c>
      <c r="S103" s="382">
        <v>0</v>
      </c>
      <c r="T103" s="383">
        <v>0</v>
      </c>
      <c r="U103" s="384">
        <v>0</v>
      </c>
      <c r="V103" s="383">
        <v>8</v>
      </c>
      <c r="W103" s="384">
        <v>15.83</v>
      </c>
      <c r="X103" s="385">
        <f t="shared" si="4"/>
        <v>126.64</v>
      </c>
      <c r="Y103" s="607">
        <f t="shared" si="5"/>
        <v>126.64</v>
      </c>
      <c r="Z103" s="607">
        <f t="shared" si="9"/>
        <v>126.64</v>
      </c>
      <c r="AA103" s="386" t="s">
        <v>1088</v>
      </c>
      <c r="AB103" s="7"/>
      <c r="AC103" s="7"/>
    </row>
    <row r="104" spans="1:29" ht="57" x14ac:dyDescent="0.2">
      <c r="A104" s="366" t="s">
        <v>76</v>
      </c>
      <c r="B104" s="375" t="s">
        <v>633</v>
      </c>
      <c r="C104" s="376" t="s">
        <v>594</v>
      </c>
      <c r="D104" s="375">
        <v>1878395</v>
      </c>
      <c r="E104" s="375" t="s">
        <v>333</v>
      </c>
      <c r="F104" s="375" t="s">
        <v>1110</v>
      </c>
      <c r="G104" s="377" t="s">
        <v>579</v>
      </c>
      <c r="H104" s="375" t="s">
        <v>580</v>
      </c>
      <c r="I104" s="375" t="s">
        <v>75</v>
      </c>
      <c r="J104" s="378" t="s">
        <v>74</v>
      </c>
      <c r="K104" s="375" t="s">
        <v>75</v>
      </c>
      <c r="L104" s="379" t="s">
        <v>524</v>
      </c>
      <c r="M104" s="380"/>
      <c r="N104" s="380"/>
      <c r="O104" s="380"/>
      <c r="P104" s="381"/>
      <c r="Q104" s="381">
        <v>0</v>
      </c>
      <c r="R104" s="381">
        <v>0</v>
      </c>
      <c r="S104" s="382">
        <v>0</v>
      </c>
      <c r="T104" s="383">
        <v>0</v>
      </c>
      <c r="U104" s="384">
        <v>0</v>
      </c>
      <c r="V104" s="383">
        <v>8</v>
      </c>
      <c r="W104" s="384">
        <v>15.83</v>
      </c>
      <c r="X104" s="385">
        <f t="shared" si="4"/>
        <v>126.64</v>
      </c>
      <c r="Y104" s="607">
        <f t="shared" si="5"/>
        <v>126.64</v>
      </c>
      <c r="Z104" s="607">
        <f t="shared" si="9"/>
        <v>126.64</v>
      </c>
      <c r="AA104" s="386" t="s">
        <v>1088</v>
      </c>
      <c r="AB104" s="7"/>
      <c r="AC104" s="7"/>
    </row>
    <row r="105" spans="1:29" ht="57" x14ac:dyDescent="0.2">
      <c r="A105" s="366" t="s">
        <v>76</v>
      </c>
      <c r="B105" s="375" t="s">
        <v>633</v>
      </c>
      <c r="C105" s="376" t="s">
        <v>593</v>
      </c>
      <c r="D105" s="375">
        <v>1848968</v>
      </c>
      <c r="E105" s="375" t="s">
        <v>333</v>
      </c>
      <c r="F105" s="375" t="s">
        <v>1110</v>
      </c>
      <c r="G105" s="377" t="s">
        <v>579</v>
      </c>
      <c r="H105" s="375" t="s">
        <v>580</v>
      </c>
      <c r="I105" s="375" t="s">
        <v>75</v>
      </c>
      <c r="J105" s="378" t="s">
        <v>74</v>
      </c>
      <c r="K105" s="375" t="s">
        <v>75</v>
      </c>
      <c r="L105" s="379" t="s">
        <v>524</v>
      </c>
      <c r="M105" s="380"/>
      <c r="N105" s="380"/>
      <c r="O105" s="380"/>
      <c r="P105" s="381"/>
      <c r="Q105" s="381">
        <v>0</v>
      </c>
      <c r="R105" s="381">
        <v>0</v>
      </c>
      <c r="S105" s="382">
        <v>0</v>
      </c>
      <c r="T105" s="383">
        <v>0</v>
      </c>
      <c r="U105" s="384">
        <v>0</v>
      </c>
      <c r="V105" s="383">
        <v>7</v>
      </c>
      <c r="W105" s="384">
        <v>15.83</v>
      </c>
      <c r="X105" s="385">
        <f t="shared" si="4"/>
        <v>110.81</v>
      </c>
      <c r="Y105" s="607">
        <f t="shared" si="5"/>
        <v>110.81</v>
      </c>
      <c r="Z105" s="607">
        <f t="shared" si="9"/>
        <v>110.81</v>
      </c>
      <c r="AA105" s="386" t="s">
        <v>1088</v>
      </c>
      <c r="AB105" s="7"/>
      <c r="AC105" s="7"/>
    </row>
    <row r="106" spans="1:29" ht="57" x14ac:dyDescent="0.2">
      <c r="A106" s="366" t="s">
        <v>76</v>
      </c>
      <c r="B106" s="375" t="s">
        <v>633</v>
      </c>
      <c r="C106" s="376" t="s">
        <v>595</v>
      </c>
      <c r="D106" s="375">
        <v>1879081</v>
      </c>
      <c r="E106" s="375" t="s">
        <v>333</v>
      </c>
      <c r="F106" s="375" t="s">
        <v>1110</v>
      </c>
      <c r="G106" s="377" t="s">
        <v>579</v>
      </c>
      <c r="H106" s="375" t="s">
        <v>580</v>
      </c>
      <c r="I106" s="375" t="s">
        <v>75</v>
      </c>
      <c r="J106" s="378" t="s">
        <v>74</v>
      </c>
      <c r="K106" s="375" t="s">
        <v>75</v>
      </c>
      <c r="L106" s="379" t="s">
        <v>524</v>
      </c>
      <c r="M106" s="380"/>
      <c r="N106" s="380"/>
      <c r="O106" s="380"/>
      <c r="P106" s="381"/>
      <c r="Q106" s="381">
        <v>0</v>
      </c>
      <c r="R106" s="381">
        <v>0</v>
      </c>
      <c r="S106" s="382">
        <v>0</v>
      </c>
      <c r="T106" s="383">
        <v>0</v>
      </c>
      <c r="U106" s="384">
        <v>0</v>
      </c>
      <c r="V106" s="383">
        <v>9</v>
      </c>
      <c r="W106" s="384">
        <v>15.83</v>
      </c>
      <c r="X106" s="385">
        <f t="shared" si="4"/>
        <v>142.47</v>
      </c>
      <c r="Y106" s="607">
        <f t="shared" si="5"/>
        <v>142.47</v>
      </c>
      <c r="Z106" s="607">
        <f t="shared" si="9"/>
        <v>142.47</v>
      </c>
      <c r="AA106" s="386" t="s">
        <v>1088</v>
      </c>
      <c r="AB106" s="7"/>
      <c r="AC106" s="7"/>
    </row>
    <row r="107" spans="1:29" ht="57" x14ac:dyDescent="0.2">
      <c r="A107" s="366" t="s">
        <v>76</v>
      </c>
      <c r="B107" s="375" t="s">
        <v>633</v>
      </c>
      <c r="C107" s="376" t="s">
        <v>596</v>
      </c>
      <c r="D107" s="375">
        <v>1878662</v>
      </c>
      <c r="E107" s="375" t="s">
        <v>333</v>
      </c>
      <c r="F107" s="375" t="s">
        <v>1110</v>
      </c>
      <c r="G107" s="377" t="s">
        <v>579</v>
      </c>
      <c r="H107" s="375" t="s">
        <v>580</v>
      </c>
      <c r="I107" s="375" t="s">
        <v>75</v>
      </c>
      <c r="J107" s="378" t="s">
        <v>74</v>
      </c>
      <c r="K107" s="375" t="s">
        <v>75</v>
      </c>
      <c r="L107" s="379" t="s">
        <v>524</v>
      </c>
      <c r="M107" s="380"/>
      <c r="N107" s="380"/>
      <c r="O107" s="380"/>
      <c r="P107" s="381"/>
      <c r="Q107" s="381">
        <v>0</v>
      </c>
      <c r="R107" s="381">
        <v>0</v>
      </c>
      <c r="S107" s="382">
        <v>0</v>
      </c>
      <c r="T107" s="383">
        <v>0</v>
      </c>
      <c r="U107" s="384">
        <v>0</v>
      </c>
      <c r="V107" s="383">
        <v>9</v>
      </c>
      <c r="W107" s="384">
        <v>15.83</v>
      </c>
      <c r="X107" s="385">
        <f t="shared" si="4"/>
        <v>142.47</v>
      </c>
      <c r="Y107" s="607">
        <f t="shared" si="5"/>
        <v>142.47</v>
      </c>
      <c r="Z107" s="607">
        <f t="shared" si="9"/>
        <v>142.47</v>
      </c>
      <c r="AA107" s="386" t="s">
        <v>1088</v>
      </c>
      <c r="AB107" s="7"/>
      <c r="AC107" s="7"/>
    </row>
    <row r="108" spans="1:29" ht="57" x14ac:dyDescent="0.2">
      <c r="A108" s="366" t="s">
        <v>76</v>
      </c>
      <c r="B108" s="375" t="s">
        <v>633</v>
      </c>
      <c r="C108" s="376" t="s">
        <v>597</v>
      </c>
      <c r="D108" s="375">
        <v>1802526</v>
      </c>
      <c r="E108" s="375" t="s">
        <v>577</v>
      </c>
      <c r="F108" s="375" t="s">
        <v>1110</v>
      </c>
      <c r="G108" s="377" t="s">
        <v>579</v>
      </c>
      <c r="H108" s="375" t="s">
        <v>580</v>
      </c>
      <c r="I108" s="375" t="s">
        <v>75</v>
      </c>
      <c r="J108" s="378" t="s">
        <v>74</v>
      </c>
      <c r="K108" s="375" t="s">
        <v>75</v>
      </c>
      <c r="L108" s="379" t="s">
        <v>524</v>
      </c>
      <c r="M108" s="380"/>
      <c r="N108" s="380"/>
      <c r="O108" s="380"/>
      <c r="P108" s="381"/>
      <c r="Q108" s="381">
        <v>0</v>
      </c>
      <c r="R108" s="381">
        <v>0</v>
      </c>
      <c r="S108" s="382">
        <v>0</v>
      </c>
      <c r="T108" s="383">
        <v>0</v>
      </c>
      <c r="U108" s="384">
        <v>0</v>
      </c>
      <c r="V108" s="383">
        <v>12</v>
      </c>
      <c r="W108" s="384">
        <v>15.83</v>
      </c>
      <c r="X108" s="385">
        <f t="shared" si="4"/>
        <v>189.96</v>
      </c>
      <c r="Y108" s="607">
        <f t="shared" si="5"/>
        <v>189.96</v>
      </c>
      <c r="Z108" s="607">
        <f t="shared" si="9"/>
        <v>189.96</v>
      </c>
      <c r="AA108" s="386" t="s">
        <v>1088</v>
      </c>
      <c r="AB108" s="7"/>
      <c r="AC108" s="7"/>
    </row>
    <row r="109" spans="1:29" ht="57" x14ac:dyDescent="0.2">
      <c r="A109" s="366" t="s">
        <v>76</v>
      </c>
      <c r="B109" s="375" t="s">
        <v>633</v>
      </c>
      <c r="C109" s="376" t="s">
        <v>599</v>
      </c>
      <c r="D109" s="378">
        <v>1780522</v>
      </c>
      <c r="E109" s="378" t="s">
        <v>333</v>
      </c>
      <c r="F109" s="375" t="s">
        <v>1110</v>
      </c>
      <c r="G109" s="377" t="s">
        <v>579</v>
      </c>
      <c r="H109" s="378" t="s">
        <v>580</v>
      </c>
      <c r="I109" s="378" t="s">
        <v>75</v>
      </c>
      <c r="J109" s="378" t="s">
        <v>74</v>
      </c>
      <c r="K109" s="378" t="s">
        <v>75</v>
      </c>
      <c r="L109" s="379" t="s">
        <v>524</v>
      </c>
      <c r="M109" s="388"/>
      <c r="N109" s="388"/>
      <c r="O109" s="388"/>
      <c r="P109" s="389"/>
      <c r="Q109" s="389">
        <v>0</v>
      </c>
      <c r="R109" s="389">
        <v>0</v>
      </c>
      <c r="S109" s="387">
        <v>0</v>
      </c>
      <c r="T109" s="383">
        <v>0</v>
      </c>
      <c r="U109" s="384">
        <v>0</v>
      </c>
      <c r="V109" s="383">
        <v>10</v>
      </c>
      <c r="W109" s="384">
        <v>15.83</v>
      </c>
      <c r="X109" s="385">
        <f t="shared" si="4"/>
        <v>158.30000000000001</v>
      </c>
      <c r="Y109" s="607">
        <f t="shared" si="5"/>
        <v>158.30000000000001</v>
      </c>
      <c r="Z109" s="607">
        <f t="shared" si="9"/>
        <v>158.30000000000001</v>
      </c>
      <c r="AA109" s="386" t="s">
        <v>1088</v>
      </c>
      <c r="AB109" s="7"/>
      <c r="AC109" s="7"/>
    </row>
    <row r="110" spans="1:29" ht="57" x14ac:dyDescent="0.2">
      <c r="A110" s="366" t="s">
        <v>76</v>
      </c>
      <c r="B110" s="375" t="s">
        <v>633</v>
      </c>
      <c r="C110" s="376" t="s">
        <v>1095</v>
      </c>
      <c r="D110" s="378">
        <v>1879685</v>
      </c>
      <c r="E110" s="378" t="s">
        <v>333</v>
      </c>
      <c r="F110" s="375" t="s">
        <v>1110</v>
      </c>
      <c r="G110" s="377" t="s">
        <v>579</v>
      </c>
      <c r="H110" s="375" t="s">
        <v>580</v>
      </c>
      <c r="I110" s="375" t="s">
        <v>75</v>
      </c>
      <c r="J110" s="378" t="s">
        <v>74</v>
      </c>
      <c r="K110" s="375" t="s">
        <v>75</v>
      </c>
      <c r="L110" s="379" t="s">
        <v>524</v>
      </c>
      <c r="M110" s="380"/>
      <c r="N110" s="380"/>
      <c r="O110" s="380"/>
      <c r="P110" s="381"/>
      <c r="Q110" s="381">
        <v>0</v>
      </c>
      <c r="R110" s="381">
        <v>0</v>
      </c>
      <c r="S110" s="387">
        <v>0</v>
      </c>
      <c r="T110" s="383">
        <v>0</v>
      </c>
      <c r="U110" s="384">
        <v>0</v>
      </c>
      <c r="V110" s="383">
        <v>7</v>
      </c>
      <c r="W110" s="384">
        <v>15.83</v>
      </c>
      <c r="X110" s="385">
        <f t="shared" si="4"/>
        <v>110.81</v>
      </c>
      <c r="Y110" s="607">
        <f t="shared" si="5"/>
        <v>110.81</v>
      </c>
      <c r="Z110" s="607">
        <f t="shared" si="9"/>
        <v>110.81</v>
      </c>
      <c r="AA110" s="386" t="s">
        <v>1088</v>
      </c>
      <c r="AB110" s="7"/>
      <c r="AC110" s="7"/>
    </row>
    <row r="111" spans="1:29" ht="57" x14ac:dyDescent="0.2">
      <c r="A111" s="366" t="s">
        <v>76</v>
      </c>
      <c r="B111" s="375" t="s">
        <v>633</v>
      </c>
      <c r="C111" s="376" t="s">
        <v>1099</v>
      </c>
      <c r="D111" s="378">
        <v>1879685</v>
      </c>
      <c r="E111" s="378" t="s">
        <v>333</v>
      </c>
      <c r="F111" s="375" t="s">
        <v>1110</v>
      </c>
      <c r="G111" s="377" t="s">
        <v>579</v>
      </c>
      <c r="H111" s="375" t="s">
        <v>580</v>
      </c>
      <c r="I111" s="375" t="s">
        <v>75</v>
      </c>
      <c r="J111" s="378" t="s">
        <v>74</v>
      </c>
      <c r="K111" s="375" t="s">
        <v>75</v>
      </c>
      <c r="L111" s="379" t="s">
        <v>524</v>
      </c>
      <c r="M111" s="380"/>
      <c r="N111" s="380"/>
      <c r="O111" s="380"/>
      <c r="P111" s="381"/>
      <c r="Q111" s="381">
        <v>0</v>
      </c>
      <c r="R111" s="381">
        <v>0</v>
      </c>
      <c r="S111" s="387">
        <v>0</v>
      </c>
      <c r="T111" s="383">
        <v>0</v>
      </c>
      <c r="U111" s="384">
        <v>0</v>
      </c>
      <c r="V111" s="383">
        <v>7</v>
      </c>
      <c r="W111" s="384">
        <v>15.83</v>
      </c>
      <c r="X111" s="385">
        <f t="shared" si="4"/>
        <v>110.81</v>
      </c>
      <c r="Y111" s="607">
        <f t="shared" si="5"/>
        <v>110.81</v>
      </c>
      <c r="Z111" s="607">
        <f t="shared" si="9"/>
        <v>110.81</v>
      </c>
      <c r="AA111" s="386" t="s">
        <v>1088</v>
      </c>
      <c r="AB111" s="7"/>
      <c r="AC111" s="7"/>
    </row>
    <row r="112" spans="1:29" ht="57" x14ac:dyDescent="0.2">
      <c r="A112" s="366" t="s">
        <v>76</v>
      </c>
      <c r="B112" s="375" t="s">
        <v>633</v>
      </c>
      <c r="C112" s="376" t="s">
        <v>663</v>
      </c>
      <c r="D112" s="378">
        <v>1710516</v>
      </c>
      <c r="E112" s="378" t="s">
        <v>333</v>
      </c>
      <c r="F112" s="375" t="s">
        <v>1110</v>
      </c>
      <c r="G112" s="377" t="s">
        <v>579</v>
      </c>
      <c r="H112" s="378" t="s">
        <v>580</v>
      </c>
      <c r="I112" s="378" t="s">
        <v>75</v>
      </c>
      <c r="J112" s="378" t="s">
        <v>74</v>
      </c>
      <c r="K112" s="378" t="s">
        <v>75</v>
      </c>
      <c r="L112" s="379" t="s">
        <v>524</v>
      </c>
      <c r="M112" s="388"/>
      <c r="N112" s="388"/>
      <c r="O112" s="388"/>
      <c r="P112" s="389"/>
      <c r="Q112" s="389">
        <v>0</v>
      </c>
      <c r="R112" s="389">
        <v>0</v>
      </c>
      <c r="S112" s="387">
        <v>0</v>
      </c>
      <c r="T112" s="383">
        <v>0</v>
      </c>
      <c r="U112" s="384">
        <v>0</v>
      </c>
      <c r="V112" s="383">
        <v>5</v>
      </c>
      <c r="W112" s="384">
        <v>15.83</v>
      </c>
      <c r="X112" s="385">
        <f t="shared" si="4"/>
        <v>79.150000000000006</v>
      </c>
      <c r="Y112" s="607">
        <f t="shared" si="5"/>
        <v>79.150000000000006</v>
      </c>
      <c r="Z112" s="607">
        <f t="shared" si="9"/>
        <v>79.150000000000006</v>
      </c>
      <c r="AA112" s="386" t="s">
        <v>1088</v>
      </c>
      <c r="AB112" s="7"/>
      <c r="AC112" s="7"/>
    </row>
    <row r="113" spans="1:29" ht="57" x14ac:dyDescent="0.2">
      <c r="A113" s="366" t="s">
        <v>76</v>
      </c>
      <c r="B113" s="375" t="s">
        <v>633</v>
      </c>
      <c r="C113" s="376" t="s">
        <v>575</v>
      </c>
      <c r="D113" s="375" t="s">
        <v>576</v>
      </c>
      <c r="E113" s="375" t="s">
        <v>577</v>
      </c>
      <c r="F113" s="375" t="s">
        <v>1110</v>
      </c>
      <c r="G113" s="377" t="s">
        <v>579</v>
      </c>
      <c r="H113" s="375" t="s">
        <v>580</v>
      </c>
      <c r="I113" s="375" t="s">
        <v>75</v>
      </c>
      <c r="J113" s="378" t="s">
        <v>74</v>
      </c>
      <c r="K113" s="375" t="s">
        <v>75</v>
      </c>
      <c r="L113" s="379" t="s">
        <v>581</v>
      </c>
      <c r="M113" s="380"/>
      <c r="N113" s="380"/>
      <c r="O113" s="380"/>
      <c r="P113" s="381"/>
      <c r="Q113" s="381">
        <v>0</v>
      </c>
      <c r="R113" s="381">
        <v>0</v>
      </c>
      <c r="S113" s="390">
        <f t="shared" ref="S113" si="10">Q113+R113</f>
        <v>0</v>
      </c>
      <c r="T113" s="375">
        <v>0</v>
      </c>
      <c r="U113" s="381">
        <v>0</v>
      </c>
      <c r="V113" s="375">
        <v>8</v>
      </c>
      <c r="W113" s="384">
        <v>15.83</v>
      </c>
      <c r="X113" s="385">
        <f t="shared" si="4"/>
        <v>126.64</v>
      </c>
      <c r="Y113" s="607">
        <f t="shared" si="5"/>
        <v>126.64</v>
      </c>
      <c r="Z113" s="607">
        <f t="shared" si="9"/>
        <v>126.64</v>
      </c>
      <c r="AA113" s="391" t="s">
        <v>1088</v>
      </c>
      <c r="AB113" s="7"/>
      <c r="AC113" s="7"/>
    </row>
    <row r="114" spans="1:29" ht="57" x14ac:dyDescent="0.2">
      <c r="A114" s="366" t="s">
        <v>76</v>
      </c>
      <c r="B114" s="375" t="s">
        <v>633</v>
      </c>
      <c r="C114" s="376" t="s">
        <v>603</v>
      </c>
      <c r="D114" s="378">
        <v>1878760</v>
      </c>
      <c r="E114" s="378" t="s">
        <v>333</v>
      </c>
      <c r="F114" s="375" t="s">
        <v>1110</v>
      </c>
      <c r="G114" s="377" t="s">
        <v>579</v>
      </c>
      <c r="H114" s="378" t="s">
        <v>580</v>
      </c>
      <c r="I114" s="378" t="s">
        <v>75</v>
      </c>
      <c r="J114" s="378" t="s">
        <v>74</v>
      </c>
      <c r="K114" s="378" t="s">
        <v>75</v>
      </c>
      <c r="L114" s="392" t="s">
        <v>82</v>
      </c>
      <c r="M114" s="388"/>
      <c r="N114" s="388"/>
      <c r="O114" s="388"/>
      <c r="P114" s="389"/>
      <c r="Q114" s="389">
        <v>0</v>
      </c>
      <c r="R114" s="389">
        <v>0</v>
      </c>
      <c r="S114" s="387">
        <v>0</v>
      </c>
      <c r="T114" s="375">
        <v>0</v>
      </c>
      <c r="U114" s="384">
        <v>0</v>
      </c>
      <c r="V114" s="383">
        <v>10</v>
      </c>
      <c r="W114" s="384">
        <v>15.83</v>
      </c>
      <c r="X114" s="385">
        <f t="shared" si="4"/>
        <v>158.30000000000001</v>
      </c>
      <c r="Y114" s="607">
        <f t="shared" si="5"/>
        <v>158.30000000000001</v>
      </c>
      <c r="Z114" s="607">
        <f t="shared" si="9"/>
        <v>158.30000000000001</v>
      </c>
      <c r="AA114" s="386" t="s">
        <v>1088</v>
      </c>
      <c r="AB114" s="7"/>
      <c r="AC114" s="7"/>
    </row>
    <row r="115" spans="1:29" ht="57" x14ac:dyDescent="0.2">
      <c r="A115" s="366" t="s">
        <v>76</v>
      </c>
      <c r="B115" s="375" t="s">
        <v>633</v>
      </c>
      <c r="C115" s="376" t="s">
        <v>604</v>
      </c>
      <c r="D115" s="378">
        <v>3400794</v>
      </c>
      <c r="E115" s="378" t="s">
        <v>333</v>
      </c>
      <c r="F115" s="375" t="s">
        <v>1110</v>
      </c>
      <c r="G115" s="377" t="s">
        <v>579</v>
      </c>
      <c r="H115" s="378" t="s">
        <v>580</v>
      </c>
      <c r="I115" s="378" t="s">
        <v>75</v>
      </c>
      <c r="J115" s="378" t="s">
        <v>74</v>
      </c>
      <c r="K115" s="378" t="s">
        <v>75</v>
      </c>
      <c r="L115" s="392" t="s">
        <v>82</v>
      </c>
      <c r="M115" s="388"/>
      <c r="N115" s="388"/>
      <c r="O115" s="388"/>
      <c r="P115" s="389"/>
      <c r="Q115" s="389">
        <v>0</v>
      </c>
      <c r="R115" s="389">
        <v>0</v>
      </c>
      <c r="S115" s="387">
        <v>0</v>
      </c>
      <c r="T115" s="375">
        <v>0</v>
      </c>
      <c r="U115" s="384">
        <v>0</v>
      </c>
      <c r="V115" s="383">
        <v>11</v>
      </c>
      <c r="W115" s="384">
        <v>15.83</v>
      </c>
      <c r="X115" s="385">
        <f t="shared" si="4"/>
        <v>174.13</v>
      </c>
      <c r="Y115" s="607">
        <f t="shared" si="5"/>
        <v>174.13</v>
      </c>
      <c r="Z115" s="607">
        <f t="shared" si="9"/>
        <v>174.13</v>
      </c>
      <c r="AA115" s="386" t="s">
        <v>1088</v>
      </c>
      <c r="AB115" s="7"/>
      <c r="AC115" s="7"/>
    </row>
    <row r="116" spans="1:29" ht="57" x14ac:dyDescent="0.2">
      <c r="A116" s="366" t="s">
        <v>76</v>
      </c>
      <c r="B116" s="375" t="s">
        <v>633</v>
      </c>
      <c r="C116" s="376" t="s">
        <v>605</v>
      </c>
      <c r="D116" s="378">
        <v>1370588</v>
      </c>
      <c r="E116" s="378" t="s">
        <v>333</v>
      </c>
      <c r="F116" s="375" t="s">
        <v>1110</v>
      </c>
      <c r="G116" s="377" t="s">
        <v>579</v>
      </c>
      <c r="H116" s="378" t="s">
        <v>580</v>
      </c>
      <c r="I116" s="378" t="s">
        <v>75</v>
      </c>
      <c r="J116" s="378" t="s">
        <v>74</v>
      </c>
      <c r="K116" s="378" t="s">
        <v>75</v>
      </c>
      <c r="L116" s="392" t="s">
        <v>82</v>
      </c>
      <c r="M116" s="388"/>
      <c r="N116" s="388"/>
      <c r="O116" s="388"/>
      <c r="P116" s="389"/>
      <c r="Q116" s="389">
        <v>0</v>
      </c>
      <c r="R116" s="389">
        <v>0</v>
      </c>
      <c r="S116" s="387">
        <v>0</v>
      </c>
      <c r="T116" s="383">
        <v>0</v>
      </c>
      <c r="U116" s="384">
        <v>0</v>
      </c>
      <c r="V116" s="383">
        <v>7</v>
      </c>
      <c r="W116" s="384">
        <v>15.83</v>
      </c>
      <c r="X116" s="385">
        <f t="shared" si="4"/>
        <v>110.81</v>
      </c>
      <c r="Y116" s="607">
        <f t="shared" si="5"/>
        <v>110.81</v>
      </c>
      <c r="Z116" s="607">
        <f t="shared" si="9"/>
        <v>110.81</v>
      </c>
      <c r="AA116" s="386" t="s">
        <v>1088</v>
      </c>
      <c r="AB116" s="7"/>
      <c r="AC116" s="7"/>
    </row>
    <row r="117" spans="1:29" ht="57" x14ac:dyDescent="0.2">
      <c r="A117" s="366" t="s">
        <v>76</v>
      </c>
      <c r="B117" s="375" t="s">
        <v>633</v>
      </c>
      <c r="C117" s="376" t="s">
        <v>664</v>
      </c>
      <c r="D117" s="378">
        <v>1866532</v>
      </c>
      <c r="E117" s="378" t="s">
        <v>333</v>
      </c>
      <c r="F117" s="375" t="s">
        <v>1110</v>
      </c>
      <c r="G117" s="377" t="s">
        <v>579</v>
      </c>
      <c r="H117" s="378" t="s">
        <v>580</v>
      </c>
      <c r="I117" s="378" t="s">
        <v>75</v>
      </c>
      <c r="J117" s="378" t="s">
        <v>74</v>
      </c>
      <c r="K117" s="378" t="s">
        <v>75</v>
      </c>
      <c r="L117" s="392" t="s">
        <v>82</v>
      </c>
      <c r="M117" s="388"/>
      <c r="N117" s="388"/>
      <c r="O117" s="388"/>
      <c r="P117" s="389"/>
      <c r="Q117" s="389">
        <v>0</v>
      </c>
      <c r="R117" s="389">
        <v>0</v>
      </c>
      <c r="S117" s="387">
        <v>0</v>
      </c>
      <c r="T117" s="383">
        <v>0</v>
      </c>
      <c r="U117" s="384">
        <v>0</v>
      </c>
      <c r="V117" s="383">
        <v>7</v>
      </c>
      <c r="W117" s="384">
        <v>15.83</v>
      </c>
      <c r="X117" s="385">
        <f t="shared" ref="X117:X148" si="11">(V117*W117)</f>
        <v>110.81</v>
      </c>
      <c r="Y117" s="607">
        <f t="shared" ref="Y117:Y148" si="12">(T117*U117)+(V117*W117)</f>
        <v>110.81</v>
      </c>
      <c r="Z117" s="607">
        <f t="shared" si="9"/>
        <v>110.81</v>
      </c>
      <c r="AA117" s="386" t="s">
        <v>1088</v>
      </c>
      <c r="AB117" s="7"/>
      <c r="AC117" s="7"/>
    </row>
    <row r="118" spans="1:29" ht="57" x14ac:dyDescent="0.2">
      <c r="A118" s="366" t="s">
        <v>76</v>
      </c>
      <c r="B118" s="375" t="s">
        <v>633</v>
      </c>
      <c r="C118" s="376" t="s">
        <v>607</v>
      </c>
      <c r="D118" s="375">
        <v>1878638</v>
      </c>
      <c r="E118" s="375" t="s">
        <v>333</v>
      </c>
      <c r="F118" s="375" t="s">
        <v>1110</v>
      </c>
      <c r="G118" s="377" t="s">
        <v>579</v>
      </c>
      <c r="H118" s="375" t="s">
        <v>580</v>
      </c>
      <c r="I118" s="375" t="s">
        <v>75</v>
      </c>
      <c r="J118" s="378" t="s">
        <v>74</v>
      </c>
      <c r="K118" s="375" t="s">
        <v>75</v>
      </c>
      <c r="L118" s="392" t="s">
        <v>82</v>
      </c>
      <c r="M118" s="380"/>
      <c r="N118" s="380"/>
      <c r="O118" s="380"/>
      <c r="P118" s="381"/>
      <c r="Q118" s="381">
        <v>0</v>
      </c>
      <c r="R118" s="381">
        <v>0</v>
      </c>
      <c r="S118" s="387">
        <v>0</v>
      </c>
      <c r="T118" s="383">
        <v>0</v>
      </c>
      <c r="U118" s="384">
        <v>0</v>
      </c>
      <c r="V118" s="383">
        <v>7</v>
      </c>
      <c r="W118" s="384">
        <v>15.83</v>
      </c>
      <c r="X118" s="385">
        <f t="shared" si="11"/>
        <v>110.81</v>
      </c>
      <c r="Y118" s="607">
        <f t="shared" si="12"/>
        <v>110.81</v>
      </c>
      <c r="Z118" s="607">
        <f t="shared" si="9"/>
        <v>110.81</v>
      </c>
      <c r="AA118" s="386" t="s">
        <v>1088</v>
      </c>
      <c r="AB118" s="7"/>
      <c r="AC118" s="7"/>
    </row>
    <row r="119" spans="1:29" ht="57" x14ac:dyDescent="0.2">
      <c r="A119" s="366" t="s">
        <v>76</v>
      </c>
      <c r="B119" s="375" t="s">
        <v>633</v>
      </c>
      <c r="C119" s="376" t="s">
        <v>657</v>
      </c>
      <c r="D119" s="375">
        <v>1866532</v>
      </c>
      <c r="E119" s="375" t="s">
        <v>333</v>
      </c>
      <c r="F119" s="375" t="s">
        <v>1110</v>
      </c>
      <c r="G119" s="377" t="s">
        <v>579</v>
      </c>
      <c r="H119" s="375" t="s">
        <v>580</v>
      </c>
      <c r="I119" s="375" t="s">
        <v>75</v>
      </c>
      <c r="J119" s="378" t="s">
        <v>74</v>
      </c>
      <c r="K119" s="375" t="s">
        <v>75</v>
      </c>
      <c r="L119" s="392" t="s">
        <v>82</v>
      </c>
      <c r="M119" s="380"/>
      <c r="N119" s="380"/>
      <c r="O119" s="380"/>
      <c r="P119" s="381"/>
      <c r="Q119" s="381">
        <v>0</v>
      </c>
      <c r="R119" s="381">
        <v>0</v>
      </c>
      <c r="S119" s="382">
        <v>0</v>
      </c>
      <c r="T119" s="383">
        <v>0</v>
      </c>
      <c r="U119" s="384">
        <v>0</v>
      </c>
      <c r="V119" s="383">
        <v>7</v>
      </c>
      <c r="W119" s="384">
        <v>15.83</v>
      </c>
      <c r="X119" s="385">
        <f t="shared" si="11"/>
        <v>110.81</v>
      </c>
      <c r="Y119" s="607">
        <f t="shared" si="12"/>
        <v>110.81</v>
      </c>
      <c r="Z119" s="607">
        <f t="shared" si="9"/>
        <v>110.81</v>
      </c>
      <c r="AA119" s="386" t="s">
        <v>1088</v>
      </c>
      <c r="AB119" s="7"/>
      <c r="AC119" s="7"/>
    </row>
    <row r="120" spans="1:29" ht="57" x14ac:dyDescent="0.2">
      <c r="A120" s="366" t="s">
        <v>76</v>
      </c>
      <c r="B120" s="375" t="s">
        <v>633</v>
      </c>
      <c r="C120" s="376" t="s">
        <v>609</v>
      </c>
      <c r="D120" s="375">
        <v>1877321</v>
      </c>
      <c r="E120" s="375" t="s">
        <v>333</v>
      </c>
      <c r="F120" s="375" t="s">
        <v>1110</v>
      </c>
      <c r="G120" s="377" t="s">
        <v>579</v>
      </c>
      <c r="H120" s="375" t="s">
        <v>580</v>
      </c>
      <c r="I120" s="375" t="s">
        <v>75</v>
      </c>
      <c r="J120" s="378" t="s">
        <v>74</v>
      </c>
      <c r="K120" s="375" t="s">
        <v>75</v>
      </c>
      <c r="L120" s="392" t="s">
        <v>82</v>
      </c>
      <c r="M120" s="380"/>
      <c r="N120" s="380"/>
      <c r="O120" s="380"/>
      <c r="P120" s="381"/>
      <c r="Q120" s="381">
        <v>0</v>
      </c>
      <c r="R120" s="381">
        <v>0</v>
      </c>
      <c r="S120" s="382">
        <v>0</v>
      </c>
      <c r="T120" s="383">
        <v>0</v>
      </c>
      <c r="U120" s="384">
        <v>0</v>
      </c>
      <c r="V120" s="383">
        <v>7</v>
      </c>
      <c r="W120" s="384">
        <v>15.83</v>
      </c>
      <c r="X120" s="385">
        <f t="shared" si="11"/>
        <v>110.81</v>
      </c>
      <c r="Y120" s="607">
        <f t="shared" si="12"/>
        <v>110.81</v>
      </c>
      <c r="Z120" s="607">
        <f t="shared" si="9"/>
        <v>110.81</v>
      </c>
      <c r="AA120" s="386" t="s">
        <v>1088</v>
      </c>
      <c r="AB120" s="7"/>
      <c r="AC120" s="7"/>
    </row>
    <row r="121" spans="1:29" ht="57" x14ac:dyDescent="0.2">
      <c r="A121" s="366" t="s">
        <v>76</v>
      </c>
      <c r="B121" s="375" t="s">
        <v>633</v>
      </c>
      <c r="C121" s="376" t="s">
        <v>608</v>
      </c>
      <c r="D121" s="375">
        <v>1876937</v>
      </c>
      <c r="E121" s="375" t="s">
        <v>333</v>
      </c>
      <c r="F121" s="375" t="s">
        <v>1110</v>
      </c>
      <c r="G121" s="377" t="s">
        <v>579</v>
      </c>
      <c r="H121" s="375" t="s">
        <v>580</v>
      </c>
      <c r="I121" s="375" t="s">
        <v>75</v>
      </c>
      <c r="J121" s="378" t="s">
        <v>74</v>
      </c>
      <c r="K121" s="375" t="s">
        <v>75</v>
      </c>
      <c r="L121" s="392" t="s">
        <v>82</v>
      </c>
      <c r="M121" s="380"/>
      <c r="N121" s="380"/>
      <c r="O121" s="380"/>
      <c r="P121" s="381"/>
      <c r="Q121" s="381">
        <v>0</v>
      </c>
      <c r="R121" s="381">
        <v>0</v>
      </c>
      <c r="S121" s="382">
        <v>0</v>
      </c>
      <c r="T121" s="383">
        <v>0</v>
      </c>
      <c r="U121" s="384">
        <v>0</v>
      </c>
      <c r="V121" s="383">
        <v>7</v>
      </c>
      <c r="W121" s="384">
        <v>15.83</v>
      </c>
      <c r="X121" s="385">
        <f t="shared" si="11"/>
        <v>110.81</v>
      </c>
      <c r="Y121" s="607">
        <f t="shared" si="12"/>
        <v>110.81</v>
      </c>
      <c r="Z121" s="607">
        <f t="shared" si="9"/>
        <v>110.81</v>
      </c>
      <c r="AA121" s="386" t="s">
        <v>1088</v>
      </c>
      <c r="AB121" s="7"/>
      <c r="AC121" s="7"/>
    </row>
    <row r="122" spans="1:29" ht="57" x14ac:dyDescent="0.2">
      <c r="A122" s="366" t="s">
        <v>76</v>
      </c>
      <c r="B122" s="375" t="s">
        <v>633</v>
      </c>
      <c r="C122" s="376" t="s">
        <v>611</v>
      </c>
      <c r="D122" s="375">
        <v>1867024</v>
      </c>
      <c r="E122" s="375" t="s">
        <v>333</v>
      </c>
      <c r="F122" s="375" t="s">
        <v>1110</v>
      </c>
      <c r="G122" s="377" t="s">
        <v>579</v>
      </c>
      <c r="H122" s="375" t="s">
        <v>580</v>
      </c>
      <c r="I122" s="375" t="s">
        <v>75</v>
      </c>
      <c r="J122" s="378" t="s">
        <v>74</v>
      </c>
      <c r="K122" s="375" t="s">
        <v>75</v>
      </c>
      <c r="L122" s="392" t="s">
        <v>82</v>
      </c>
      <c r="M122" s="380"/>
      <c r="N122" s="380"/>
      <c r="O122" s="380"/>
      <c r="P122" s="381"/>
      <c r="Q122" s="381">
        <v>0</v>
      </c>
      <c r="R122" s="381">
        <v>0</v>
      </c>
      <c r="S122" s="387">
        <v>0</v>
      </c>
      <c r="T122" s="383">
        <v>0</v>
      </c>
      <c r="U122" s="384">
        <v>0</v>
      </c>
      <c r="V122" s="383">
        <v>11</v>
      </c>
      <c r="W122" s="384">
        <v>15.83</v>
      </c>
      <c r="X122" s="385">
        <f t="shared" si="11"/>
        <v>174.13</v>
      </c>
      <c r="Y122" s="607">
        <f t="shared" si="12"/>
        <v>174.13</v>
      </c>
      <c r="Z122" s="607">
        <f t="shared" si="9"/>
        <v>174.13</v>
      </c>
      <c r="AA122" s="386" t="s">
        <v>1088</v>
      </c>
      <c r="AB122" s="7"/>
      <c r="AC122" s="7"/>
    </row>
    <row r="123" spans="1:29" ht="57" x14ac:dyDescent="0.2">
      <c r="A123" s="366" t="s">
        <v>76</v>
      </c>
      <c r="B123" s="375" t="s">
        <v>633</v>
      </c>
      <c r="C123" s="376" t="s">
        <v>1091</v>
      </c>
      <c r="D123" s="375">
        <v>1780450</v>
      </c>
      <c r="E123" s="375" t="s">
        <v>333</v>
      </c>
      <c r="F123" s="375" t="s">
        <v>1110</v>
      </c>
      <c r="G123" s="377" t="s">
        <v>579</v>
      </c>
      <c r="H123" s="375" t="s">
        <v>580</v>
      </c>
      <c r="I123" s="375" t="s">
        <v>75</v>
      </c>
      <c r="J123" s="378" t="s">
        <v>74</v>
      </c>
      <c r="K123" s="375" t="s">
        <v>75</v>
      </c>
      <c r="L123" s="392" t="s">
        <v>82</v>
      </c>
      <c r="M123" s="380"/>
      <c r="N123" s="380"/>
      <c r="O123" s="380"/>
      <c r="P123" s="381"/>
      <c r="Q123" s="381">
        <v>0</v>
      </c>
      <c r="R123" s="381">
        <v>0</v>
      </c>
      <c r="S123" s="387">
        <v>0</v>
      </c>
      <c r="T123" s="383">
        <v>0</v>
      </c>
      <c r="U123" s="384">
        <v>0</v>
      </c>
      <c r="V123" s="383">
        <v>8</v>
      </c>
      <c r="W123" s="384">
        <v>15.83</v>
      </c>
      <c r="X123" s="385">
        <f t="shared" si="11"/>
        <v>126.64</v>
      </c>
      <c r="Y123" s="607">
        <f t="shared" si="12"/>
        <v>126.64</v>
      </c>
      <c r="Z123" s="607">
        <f t="shared" si="9"/>
        <v>126.64</v>
      </c>
      <c r="AA123" s="386" t="s">
        <v>1088</v>
      </c>
      <c r="AB123" s="7"/>
      <c r="AC123" s="7"/>
    </row>
    <row r="124" spans="1:29" ht="57" x14ac:dyDescent="0.2">
      <c r="A124" s="366" t="s">
        <v>76</v>
      </c>
      <c r="B124" s="375" t="s">
        <v>633</v>
      </c>
      <c r="C124" s="376" t="s">
        <v>612</v>
      </c>
      <c r="D124" s="375">
        <v>187801</v>
      </c>
      <c r="E124" s="375" t="s">
        <v>333</v>
      </c>
      <c r="F124" s="375" t="s">
        <v>1110</v>
      </c>
      <c r="G124" s="377" t="s">
        <v>579</v>
      </c>
      <c r="H124" s="375" t="s">
        <v>580</v>
      </c>
      <c r="I124" s="375" t="s">
        <v>75</v>
      </c>
      <c r="J124" s="378" t="s">
        <v>74</v>
      </c>
      <c r="K124" s="375" t="s">
        <v>75</v>
      </c>
      <c r="L124" s="392" t="s">
        <v>82</v>
      </c>
      <c r="M124" s="380"/>
      <c r="N124" s="380"/>
      <c r="O124" s="380"/>
      <c r="P124" s="381"/>
      <c r="Q124" s="381">
        <v>0</v>
      </c>
      <c r="R124" s="381">
        <v>0</v>
      </c>
      <c r="S124" s="387">
        <v>0</v>
      </c>
      <c r="T124" s="383">
        <v>0</v>
      </c>
      <c r="U124" s="384">
        <v>0</v>
      </c>
      <c r="V124" s="383">
        <v>8</v>
      </c>
      <c r="W124" s="384">
        <v>15.83</v>
      </c>
      <c r="X124" s="385">
        <f t="shared" si="11"/>
        <v>126.64</v>
      </c>
      <c r="Y124" s="607">
        <f t="shared" si="12"/>
        <v>126.64</v>
      </c>
      <c r="Z124" s="607">
        <f t="shared" si="9"/>
        <v>126.64</v>
      </c>
      <c r="AA124" s="386" t="s">
        <v>1088</v>
      </c>
      <c r="AB124" s="7"/>
      <c r="AC124" s="7"/>
    </row>
    <row r="125" spans="1:29" ht="57" x14ac:dyDescent="0.2">
      <c r="A125" s="366" t="s">
        <v>76</v>
      </c>
      <c r="B125" s="375" t="s">
        <v>633</v>
      </c>
      <c r="C125" s="376" t="s">
        <v>616</v>
      </c>
      <c r="D125" s="375">
        <v>1711024</v>
      </c>
      <c r="E125" s="375" t="s">
        <v>333</v>
      </c>
      <c r="F125" s="375" t="s">
        <v>1110</v>
      </c>
      <c r="G125" s="377" t="s">
        <v>579</v>
      </c>
      <c r="H125" s="375" t="s">
        <v>580</v>
      </c>
      <c r="I125" s="375" t="s">
        <v>75</v>
      </c>
      <c r="J125" s="378" t="s">
        <v>74</v>
      </c>
      <c r="K125" s="375" t="s">
        <v>75</v>
      </c>
      <c r="L125" s="392" t="s">
        <v>82</v>
      </c>
      <c r="M125" s="380"/>
      <c r="N125" s="380"/>
      <c r="O125" s="380"/>
      <c r="P125" s="381"/>
      <c r="Q125" s="381">
        <v>0</v>
      </c>
      <c r="R125" s="381">
        <v>0</v>
      </c>
      <c r="S125" s="387">
        <v>0</v>
      </c>
      <c r="T125" s="383">
        <v>0</v>
      </c>
      <c r="U125" s="384">
        <v>0</v>
      </c>
      <c r="V125" s="383">
        <v>9</v>
      </c>
      <c r="W125" s="384">
        <v>15.83</v>
      </c>
      <c r="X125" s="385">
        <f t="shared" si="11"/>
        <v>142.47</v>
      </c>
      <c r="Y125" s="607">
        <f t="shared" si="12"/>
        <v>142.47</v>
      </c>
      <c r="Z125" s="607">
        <f t="shared" si="9"/>
        <v>142.47</v>
      </c>
      <c r="AA125" s="386" t="s">
        <v>1088</v>
      </c>
      <c r="AB125" s="7"/>
      <c r="AC125" s="7"/>
    </row>
    <row r="126" spans="1:29" ht="57" x14ac:dyDescent="0.2">
      <c r="A126" s="366" t="s">
        <v>76</v>
      </c>
      <c r="B126" s="375" t="s">
        <v>633</v>
      </c>
      <c r="C126" s="376" t="s">
        <v>614</v>
      </c>
      <c r="D126" s="375">
        <v>1110659</v>
      </c>
      <c r="E126" s="375" t="s">
        <v>333</v>
      </c>
      <c r="F126" s="375" t="s">
        <v>1110</v>
      </c>
      <c r="G126" s="377" t="s">
        <v>579</v>
      </c>
      <c r="H126" s="375" t="s">
        <v>580</v>
      </c>
      <c r="I126" s="375" t="s">
        <v>75</v>
      </c>
      <c r="J126" s="378" t="s">
        <v>74</v>
      </c>
      <c r="K126" s="375" t="s">
        <v>75</v>
      </c>
      <c r="L126" s="392" t="s">
        <v>82</v>
      </c>
      <c r="M126" s="380"/>
      <c r="N126" s="380"/>
      <c r="O126" s="380"/>
      <c r="P126" s="381"/>
      <c r="Q126" s="381">
        <v>0</v>
      </c>
      <c r="R126" s="381">
        <v>0</v>
      </c>
      <c r="S126" s="387">
        <v>0</v>
      </c>
      <c r="T126" s="383">
        <v>0</v>
      </c>
      <c r="U126" s="384">
        <v>0</v>
      </c>
      <c r="V126" s="383">
        <v>8</v>
      </c>
      <c r="W126" s="384">
        <v>15.83</v>
      </c>
      <c r="X126" s="385">
        <f t="shared" si="11"/>
        <v>126.64</v>
      </c>
      <c r="Y126" s="607">
        <f t="shared" si="12"/>
        <v>126.64</v>
      </c>
      <c r="Z126" s="607">
        <f t="shared" si="9"/>
        <v>126.64</v>
      </c>
      <c r="AA126" s="386" t="s">
        <v>1088</v>
      </c>
      <c r="AB126" s="7"/>
      <c r="AC126" s="7"/>
    </row>
    <row r="127" spans="1:29" ht="57" x14ac:dyDescent="0.2">
      <c r="A127" s="366" t="s">
        <v>76</v>
      </c>
      <c r="B127" s="375" t="s">
        <v>633</v>
      </c>
      <c r="C127" s="543" t="s">
        <v>606</v>
      </c>
      <c r="D127" s="394">
        <v>1780662</v>
      </c>
      <c r="E127" s="394" t="s">
        <v>333</v>
      </c>
      <c r="F127" s="375" t="s">
        <v>1110</v>
      </c>
      <c r="G127" s="377" t="s">
        <v>579</v>
      </c>
      <c r="H127" s="375" t="s">
        <v>580</v>
      </c>
      <c r="I127" s="375" t="s">
        <v>75</v>
      </c>
      <c r="J127" s="378" t="s">
        <v>74</v>
      </c>
      <c r="K127" s="375" t="s">
        <v>75</v>
      </c>
      <c r="L127" s="392" t="s">
        <v>82</v>
      </c>
      <c r="M127" s="391"/>
      <c r="N127" s="391"/>
      <c r="O127" s="391"/>
      <c r="P127" s="391"/>
      <c r="Q127" s="381">
        <v>0</v>
      </c>
      <c r="R127" s="381">
        <v>0</v>
      </c>
      <c r="S127" s="382">
        <v>0</v>
      </c>
      <c r="T127" s="383">
        <v>0</v>
      </c>
      <c r="U127" s="384">
        <v>0</v>
      </c>
      <c r="V127" s="554">
        <v>7</v>
      </c>
      <c r="W127" s="384">
        <v>15.83</v>
      </c>
      <c r="X127" s="385">
        <f t="shared" si="11"/>
        <v>110.81</v>
      </c>
      <c r="Y127" s="607">
        <f t="shared" si="12"/>
        <v>110.81</v>
      </c>
      <c r="Z127" s="607">
        <f t="shared" si="9"/>
        <v>110.81</v>
      </c>
      <c r="AA127" s="386" t="s">
        <v>1088</v>
      </c>
      <c r="AB127" s="7"/>
      <c r="AC127" s="7"/>
    </row>
    <row r="128" spans="1:29" ht="57" x14ac:dyDescent="0.2">
      <c r="A128" s="366" t="s">
        <v>76</v>
      </c>
      <c r="B128" s="375" t="s">
        <v>633</v>
      </c>
      <c r="C128" s="544" t="s">
        <v>617</v>
      </c>
      <c r="D128" s="394">
        <v>1877305</v>
      </c>
      <c r="E128" s="394" t="s">
        <v>333</v>
      </c>
      <c r="F128" s="375" t="s">
        <v>1110</v>
      </c>
      <c r="G128" s="377" t="s">
        <v>579</v>
      </c>
      <c r="H128" s="375" t="s">
        <v>580</v>
      </c>
      <c r="I128" s="375" t="s">
        <v>75</v>
      </c>
      <c r="J128" s="378" t="s">
        <v>74</v>
      </c>
      <c r="K128" s="375" t="s">
        <v>75</v>
      </c>
      <c r="L128" s="392" t="s">
        <v>82</v>
      </c>
      <c r="M128" s="391"/>
      <c r="N128" s="391"/>
      <c r="O128" s="391"/>
      <c r="P128" s="391"/>
      <c r="Q128" s="381">
        <v>0</v>
      </c>
      <c r="R128" s="381">
        <v>0</v>
      </c>
      <c r="S128" s="382">
        <v>0</v>
      </c>
      <c r="T128" s="383">
        <v>0</v>
      </c>
      <c r="U128" s="384">
        <v>0</v>
      </c>
      <c r="V128" s="554">
        <v>9</v>
      </c>
      <c r="W128" s="384">
        <v>15.83</v>
      </c>
      <c r="X128" s="385">
        <f t="shared" si="11"/>
        <v>142.47</v>
      </c>
      <c r="Y128" s="607">
        <f t="shared" si="12"/>
        <v>142.47</v>
      </c>
      <c r="Z128" s="607">
        <f t="shared" si="9"/>
        <v>142.47</v>
      </c>
      <c r="AA128" s="386" t="s">
        <v>1088</v>
      </c>
      <c r="AB128" s="7"/>
      <c r="AC128" s="7"/>
    </row>
    <row r="129" spans="1:29" ht="57" x14ac:dyDescent="0.2">
      <c r="A129" s="366" t="s">
        <v>76</v>
      </c>
      <c r="B129" s="375" t="s">
        <v>633</v>
      </c>
      <c r="C129" s="544" t="s">
        <v>1089</v>
      </c>
      <c r="D129" s="394">
        <v>1867016</v>
      </c>
      <c r="E129" s="394" t="s">
        <v>333</v>
      </c>
      <c r="F129" s="375" t="s">
        <v>1110</v>
      </c>
      <c r="G129" s="377" t="s">
        <v>579</v>
      </c>
      <c r="H129" s="375" t="s">
        <v>580</v>
      </c>
      <c r="I129" s="375" t="s">
        <v>75</v>
      </c>
      <c r="J129" s="378" t="s">
        <v>74</v>
      </c>
      <c r="K129" s="375" t="s">
        <v>75</v>
      </c>
      <c r="L129" s="392" t="s">
        <v>1100</v>
      </c>
      <c r="M129" s="391"/>
      <c r="N129" s="391"/>
      <c r="O129" s="391"/>
      <c r="P129" s="391"/>
      <c r="Q129" s="381">
        <v>0</v>
      </c>
      <c r="R129" s="381">
        <v>0</v>
      </c>
      <c r="S129" s="382">
        <v>0</v>
      </c>
      <c r="T129" s="383">
        <v>0</v>
      </c>
      <c r="U129" s="384">
        <v>0</v>
      </c>
      <c r="V129" s="554">
        <v>1</v>
      </c>
      <c r="W129" s="384">
        <v>15.83</v>
      </c>
      <c r="X129" s="385">
        <f t="shared" si="11"/>
        <v>15.83</v>
      </c>
      <c r="Y129" s="607">
        <f t="shared" si="12"/>
        <v>15.83</v>
      </c>
      <c r="Z129" s="607">
        <f t="shared" si="9"/>
        <v>15.83</v>
      </c>
      <c r="AA129" s="386" t="s">
        <v>1088</v>
      </c>
      <c r="AB129" s="7"/>
      <c r="AC129" s="7"/>
    </row>
    <row r="130" spans="1:29" ht="57" x14ac:dyDescent="0.2">
      <c r="A130" s="366" t="s">
        <v>76</v>
      </c>
      <c r="B130" s="375" t="s">
        <v>633</v>
      </c>
      <c r="C130" s="544" t="s">
        <v>836</v>
      </c>
      <c r="D130" s="394">
        <v>1879251</v>
      </c>
      <c r="E130" s="394" t="s">
        <v>333</v>
      </c>
      <c r="F130" s="375" t="s">
        <v>1110</v>
      </c>
      <c r="G130" s="377" t="s">
        <v>579</v>
      </c>
      <c r="H130" s="375" t="s">
        <v>580</v>
      </c>
      <c r="I130" s="375" t="s">
        <v>75</v>
      </c>
      <c r="J130" s="378" t="s">
        <v>74</v>
      </c>
      <c r="K130" s="375" t="s">
        <v>75</v>
      </c>
      <c r="L130" s="392" t="s">
        <v>1100</v>
      </c>
      <c r="M130" s="391"/>
      <c r="N130" s="391"/>
      <c r="O130" s="391"/>
      <c r="P130" s="391"/>
      <c r="Q130" s="381">
        <v>0</v>
      </c>
      <c r="R130" s="381">
        <v>0</v>
      </c>
      <c r="S130" s="382">
        <v>0</v>
      </c>
      <c r="T130" s="383">
        <v>0</v>
      </c>
      <c r="U130" s="384">
        <v>0</v>
      </c>
      <c r="V130" s="554">
        <v>3</v>
      </c>
      <c r="W130" s="384">
        <v>15.83</v>
      </c>
      <c r="X130" s="385">
        <f t="shared" si="11"/>
        <v>47.49</v>
      </c>
      <c r="Y130" s="607">
        <f t="shared" si="12"/>
        <v>47.49</v>
      </c>
      <c r="Z130" s="607">
        <f t="shared" si="9"/>
        <v>47.49</v>
      </c>
      <c r="AA130" s="386" t="s">
        <v>1088</v>
      </c>
      <c r="AB130" s="7"/>
      <c r="AC130" s="7"/>
    </row>
    <row r="131" spans="1:29" ht="57" x14ac:dyDescent="0.2">
      <c r="A131" s="366" t="s">
        <v>76</v>
      </c>
      <c r="B131" s="375" t="s">
        <v>633</v>
      </c>
      <c r="C131" s="544" t="s">
        <v>1101</v>
      </c>
      <c r="D131" s="394">
        <v>1711644</v>
      </c>
      <c r="E131" s="394" t="s">
        <v>333</v>
      </c>
      <c r="F131" s="375" t="s">
        <v>1110</v>
      </c>
      <c r="G131" s="377" t="s">
        <v>579</v>
      </c>
      <c r="H131" s="375" t="s">
        <v>580</v>
      </c>
      <c r="I131" s="375" t="s">
        <v>75</v>
      </c>
      <c r="J131" s="378" t="s">
        <v>74</v>
      </c>
      <c r="K131" s="375" t="s">
        <v>75</v>
      </c>
      <c r="L131" s="392" t="s">
        <v>1100</v>
      </c>
      <c r="M131" s="391"/>
      <c r="N131" s="391"/>
      <c r="O131" s="391"/>
      <c r="P131" s="391"/>
      <c r="Q131" s="381">
        <v>0</v>
      </c>
      <c r="R131" s="381">
        <v>0</v>
      </c>
      <c r="S131" s="382">
        <v>0</v>
      </c>
      <c r="T131" s="383">
        <v>0</v>
      </c>
      <c r="U131" s="384">
        <v>0</v>
      </c>
      <c r="V131" s="554">
        <v>1</v>
      </c>
      <c r="W131" s="384">
        <v>15.83</v>
      </c>
      <c r="X131" s="385">
        <f t="shared" si="11"/>
        <v>15.83</v>
      </c>
      <c r="Y131" s="607">
        <f t="shared" si="12"/>
        <v>15.83</v>
      </c>
      <c r="Z131" s="607">
        <f t="shared" si="9"/>
        <v>15.83</v>
      </c>
      <c r="AA131" s="386" t="s">
        <v>1088</v>
      </c>
      <c r="AB131" s="7"/>
      <c r="AC131" s="7"/>
    </row>
    <row r="132" spans="1:29" ht="57" x14ac:dyDescent="0.2">
      <c r="A132" s="366" t="s">
        <v>76</v>
      </c>
      <c r="B132" s="375" t="s">
        <v>633</v>
      </c>
      <c r="C132" s="544" t="s">
        <v>600</v>
      </c>
      <c r="D132" s="394">
        <v>1600516</v>
      </c>
      <c r="E132" s="394" t="s">
        <v>333</v>
      </c>
      <c r="F132" s="375" t="s">
        <v>1110</v>
      </c>
      <c r="G132" s="377" t="s">
        <v>579</v>
      </c>
      <c r="H132" s="375" t="s">
        <v>580</v>
      </c>
      <c r="I132" s="375" t="s">
        <v>75</v>
      </c>
      <c r="J132" s="378" t="s">
        <v>74</v>
      </c>
      <c r="K132" s="375" t="s">
        <v>75</v>
      </c>
      <c r="L132" s="392" t="s">
        <v>1100</v>
      </c>
      <c r="M132" s="391"/>
      <c r="N132" s="391"/>
      <c r="O132" s="391"/>
      <c r="P132" s="391"/>
      <c r="Q132" s="381">
        <v>0</v>
      </c>
      <c r="R132" s="381">
        <v>0</v>
      </c>
      <c r="S132" s="382">
        <v>0</v>
      </c>
      <c r="T132" s="383">
        <v>0</v>
      </c>
      <c r="U132" s="384">
        <v>0</v>
      </c>
      <c r="V132" s="554">
        <v>3</v>
      </c>
      <c r="W132" s="384">
        <v>15.83</v>
      </c>
      <c r="X132" s="385">
        <f t="shared" si="11"/>
        <v>47.49</v>
      </c>
      <c r="Y132" s="607">
        <f t="shared" si="12"/>
        <v>47.49</v>
      </c>
      <c r="Z132" s="607">
        <f t="shared" si="9"/>
        <v>47.49</v>
      </c>
      <c r="AA132" s="386" t="s">
        <v>1088</v>
      </c>
      <c r="AB132" s="7"/>
      <c r="AC132" s="7"/>
    </row>
    <row r="133" spans="1:29" ht="57" x14ac:dyDescent="0.2">
      <c r="A133" s="366" t="s">
        <v>76</v>
      </c>
      <c r="B133" s="375" t="s">
        <v>633</v>
      </c>
      <c r="C133" s="376" t="s">
        <v>618</v>
      </c>
      <c r="D133" s="375">
        <v>1878530</v>
      </c>
      <c r="E133" s="375" t="s">
        <v>577</v>
      </c>
      <c r="F133" s="375" t="s">
        <v>1110</v>
      </c>
      <c r="G133" s="377" t="s">
        <v>579</v>
      </c>
      <c r="H133" s="375" t="s">
        <v>580</v>
      </c>
      <c r="I133" s="375" t="s">
        <v>75</v>
      </c>
      <c r="J133" s="378" t="s">
        <v>74</v>
      </c>
      <c r="K133" s="375" t="s">
        <v>75</v>
      </c>
      <c r="L133" s="379" t="s">
        <v>619</v>
      </c>
      <c r="M133" s="380"/>
      <c r="N133" s="380"/>
      <c r="O133" s="380"/>
      <c r="P133" s="381"/>
      <c r="Q133" s="381">
        <v>0</v>
      </c>
      <c r="R133" s="381">
        <v>0</v>
      </c>
      <c r="S133" s="390">
        <f t="shared" ref="S133:S134" si="13">Q133+R133</f>
        <v>0</v>
      </c>
      <c r="T133" s="375">
        <v>0</v>
      </c>
      <c r="U133" s="381">
        <v>0</v>
      </c>
      <c r="V133" s="375">
        <v>12</v>
      </c>
      <c r="W133" s="384">
        <v>15.83</v>
      </c>
      <c r="X133" s="385">
        <f t="shared" si="11"/>
        <v>189.96</v>
      </c>
      <c r="Y133" s="607">
        <f t="shared" si="12"/>
        <v>189.96</v>
      </c>
      <c r="Z133" s="607">
        <f t="shared" si="9"/>
        <v>189.96</v>
      </c>
      <c r="AA133" s="391" t="s">
        <v>1088</v>
      </c>
      <c r="AB133" s="7"/>
      <c r="AC133" s="7"/>
    </row>
    <row r="134" spans="1:29" ht="57" x14ac:dyDescent="0.2">
      <c r="A134" s="366" t="s">
        <v>76</v>
      </c>
      <c r="B134" s="375" t="s">
        <v>633</v>
      </c>
      <c r="C134" s="376" t="s">
        <v>620</v>
      </c>
      <c r="D134" s="375">
        <v>1877399</v>
      </c>
      <c r="E134" s="375" t="s">
        <v>333</v>
      </c>
      <c r="F134" s="375" t="s">
        <v>1110</v>
      </c>
      <c r="G134" s="377" t="s">
        <v>579</v>
      </c>
      <c r="H134" s="375" t="s">
        <v>580</v>
      </c>
      <c r="I134" s="375" t="s">
        <v>75</v>
      </c>
      <c r="J134" s="378" t="s">
        <v>74</v>
      </c>
      <c r="K134" s="375" t="s">
        <v>75</v>
      </c>
      <c r="L134" s="379" t="s">
        <v>619</v>
      </c>
      <c r="M134" s="380"/>
      <c r="N134" s="380"/>
      <c r="O134" s="380"/>
      <c r="P134" s="381"/>
      <c r="Q134" s="381">
        <v>0</v>
      </c>
      <c r="R134" s="381">
        <v>0</v>
      </c>
      <c r="S134" s="390">
        <f t="shared" si="13"/>
        <v>0</v>
      </c>
      <c r="T134" s="375">
        <v>0</v>
      </c>
      <c r="U134" s="381">
        <v>0</v>
      </c>
      <c r="V134" s="375">
        <v>12</v>
      </c>
      <c r="W134" s="384">
        <v>15.83</v>
      </c>
      <c r="X134" s="385">
        <f t="shared" si="11"/>
        <v>189.96</v>
      </c>
      <c r="Y134" s="607">
        <f t="shared" si="12"/>
        <v>189.96</v>
      </c>
      <c r="Z134" s="607">
        <f t="shared" si="9"/>
        <v>189.96</v>
      </c>
      <c r="AA134" s="391" t="s">
        <v>1088</v>
      </c>
      <c r="AB134" s="7"/>
      <c r="AC134" s="7"/>
    </row>
    <row r="135" spans="1:29" ht="57" x14ac:dyDescent="0.2">
      <c r="A135" s="366" t="s">
        <v>76</v>
      </c>
      <c r="B135" s="375" t="s">
        <v>633</v>
      </c>
      <c r="C135" s="376" t="s">
        <v>641</v>
      </c>
      <c r="D135" s="375">
        <v>1591282</v>
      </c>
      <c r="E135" s="375" t="s">
        <v>333</v>
      </c>
      <c r="F135" s="375" t="s">
        <v>1110</v>
      </c>
      <c r="G135" s="377" t="s">
        <v>579</v>
      </c>
      <c r="H135" s="375" t="s">
        <v>580</v>
      </c>
      <c r="I135" s="375" t="s">
        <v>75</v>
      </c>
      <c r="J135" s="378" t="s">
        <v>74</v>
      </c>
      <c r="K135" s="375" t="s">
        <v>75</v>
      </c>
      <c r="L135" s="379" t="s">
        <v>619</v>
      </c>
      <c r="M135" s="380"/>
      <c r="N135" s="380"/>
      <c r="O135" s="380"/>
      <c r="P135" s="381"/>
      <c r="Q135" s="381">
        <v>0</v>
      </c>
      <c r="R135" s="381">
        <v>0</v>
      </c>
      <c r="S135" s="387">
        <v>0</v>
      </c>
      <c r="T135" s="375">
        <v>0</v>
      </c>
      <c r="U135" s="381">
        <v>0</v>
      </c>
      <c r="V135" s="375">
        <v>7</v>
      </c>
      <c r="W135" s="384">
        <v>15.83</v>
      </c>
      <c r="X135" s="385">
        <f t="shared" si="11"/>
        <v>110.81</v>
      </c>
      <c r="Y135" s="607">
        <f t="shared" si="12"/>
        <v>110.81</v>
      </c>
      <c r="Z135" s="607">
        <f t="shared" si="9"/>
        <v>110.81</v>
      </c>
      <c r="AA135" s="391" t="s">
        <v>1088</v>
      </c>
      <c r="AB135" s="7"/>
      <c r="AC135" s="7"/>
    </row>
    <row r="136" spans="1:29" ht="57" x14ac:dyDescent="0.2">
      <c r="A136" s="366" t="s">
        <v>76</v>
      </c>
      <c r="B136" s="375" t="s">
        <v>633</v>
      </c>
      <c r="C136" s="376" t="s">
        <v>622</v>
      </c>
      <c r="D136" s="375">
        <v>1802399</v>
      </c>
      <c r="E136" s="375" t="s">
        <v>333</v>
      </c>
      <c r="F136" s="375" t="s">
        <v>1110</v>
      </c>
      <c r="G136" s="377" t="s">
        <v>579</v>
      </c>
      <c r="H136" s="375" t="s">
        <v>580</v>
      </c>
      <c r="I136" s="375" t="s">
        <v>75</v>
      </c>
      <c r="J136" s="378" t="s">
        <v>74</v>
      </c>
      <c r="K136" s="375" t="s">
        <v>75</v>
      </c>
      <c r="L136" s="379" t="s">
        <v>619</v>
      </c>
      <c r="M136" s="380"/>
      <c r="N136" s="380"/>
      <c r="O136" s="380"/>
      <c r="P136" s="381"/>
      <c r="Q136" s="381">
        <v>0</v>
      </c>
      <c r="R136" s="381">
        <v>0</v>
      </c>
      <c r="S136" s="387">
        <v>0</v>
      </c>
      <c r="T136" s="375">
        <v>0</v>
      </c>
      <c r="U136" s="381">
        <v>0</v>
      </c>
      <c r="V136" s="375">
        <v>8</v>
      </c>
      <c r="W136" s="384">
        <v>15.83</v>
      </c>
      <c r="X136" s="385">
        <f t="shared" si="11"/>
        <v>126.64</v>
      </c>
      <c r="Y136" s="607">
        <f t="shared" si="12"/>
        <v>126.64</v>
      </c>
      <c r="Z136" s="607">
        <f t="shared" si="9"/>
        <v>126.64</v>
      </c>
      <c r="AA136" s="391" t="s">
        <v>1088</v>
      </c>
      <c r="AB136" s="7"/>
      <c r="AC136" s="7"/>
    </row>
    <row r="137" spans="1:29" ht="57" x14ac:dyDescent="0.2">
      <c r="A137" s="366" t="s">
        <v>76</v>
      </c>
      <c r="B137" s="375" t="s">
        <v>633</v>
      </c>
      <c r="C137" s="376" t="s">
        <v>658</v>
      </c>
      <c r="D137" s="375">
        <v>1879073</v>
      </c>
      <c r="E137" s="375" t="s">
        <v>333</v>
      </c>
      <c r="F137" s="375" t="s">
        <v>1110</v>
      </c>
      <c r="G137" s="377" t="s">
        <v>579</v>
      </c>
      <c r="H137" s="375" t="s">
        <v>580</v>
      </c>
      <c r="I137" s="375" t="s">
        <v>75</v>
      </c>
      <c r="J137" s="378" t="s">
        <v>74</v>
      </c>
      <c r="K137" s="375" t="s">
        <v>75</v>
      </c>
      <c r="L137" s="379" t="s">
        <v>619</v>
      </c>
      <c r="M137" s="380"/>
      <c r="N137" s="380"/>
      <c r="O137" s="380"/>
      <c r="P137" s="381"/>
      <c r="Q137" s="381">
        <v>0</v>
      </c>
      <c r="R137" s="381">
        <v>0</v>
      </c>
      <c r="S137" s="387">
        <v>0</v>
      </c>
      <c r="T137" s="375">
        <v>0</v>
      </c>
      <c r="U137" s="381">
        <v>0</v>
      </c>
      <c r="V137" s="375">
        <v>8</v>
      </c>
      <c r="W137" s="384">
        <v>15.83</v>
      </c>
      <c r="X137" s="385">
        <f t="shared" si="11"/>
        <v>126.64</v>
      </c>
      <c r="Y137" s="607">
        <f t="shared" si="12"/>
        <v>126.64</v>
      </c>
      <c r="Z137" s="607">
        <f t="shared" si="9"/>
        <v>126.64</v>
      </c>
      <c r="AA137" s="391" t="s">
        <v>1088</v>
      </c>
      <c r="AB137" s="7"/>
      <c r="AC137" s="7"/>
    </row>
    <row r="138" spans="1:29" ht="57" x14ac:dyDescent="0.2">
      <c r="A138" s="366" t="s">
        <v>76</v>
      </c>
      <c r="B138" s="375" t="s">
        <v>633</v>
      </c>
      <c r="C138" s="376" t="s">
        <v>667</v>
      </c>
      <c r="D138" s="375">
        <v>1582453</v>
      </c>
      <c r="E138" s="375" t="s">
        <v>333</v>
      </c>
      <c r="F138" s="375" t="s">
        <v>1110</v>
      </c>
      <c r="G138" s="377" t="s">
        <v>579</v>
      </c>
      <c r="H138" s="375" t="s">
        <v>580</v>
      </c>
      <c r="I138" s="375" t="s">
        <v>75</v>
      </c>
      <c r="J138" s="378" t="s">
        <v>74</v>
      </c>
      <c r="K138" s="375" t="s">
        <v>75</v>
      </c>
      <c r="L138" s="379" t="s">
        <v>619</v>
      </c>
      <c r="M138" s="380"/>
      <c r="N138" s="380"/>
      <c r="O138" s="380"/>
      <c r="P138" s="381"/>
      <c r="Q138" s="381">
        <v>0</v>
      </c>
      <c r="R138" s="381">
        <v>0</v>
      </c>
      <c r="S138" s="387">
        <v>0</v>
      </c>
      <c r="T138" s="375">
        <v>0</v>
      </c>
      <c r="U138" s="381">
        <v>0</v>
      </c>
      <c r="V138" s="375">
        <v>7</v>
      </c>
      <c r="W138" s="384">
        <v>15.83</v>
      </c>
      <c r="X138" s="385">
        <f t="shared" si="11"/>
        <v>110.81</v>
      </c>
      <c r="Y138" s="607">
        <f t="shared" si="12"/>
        <v>110.81</v>
      </c>
      <c r="Z138" s="607">
        <f t="shared" si="9"/>
        <v>110.81</v>
      </c>
      <c r="AA138" s="391" t="s">
        <v>1088</v>
      </c>
      <c r="AB138" s="7"/>
      <c r="AC138" s="7"/>
    </row>
    <row r="139" spans="1:29" ht="57" x14ac:dyDescent="0.2">
      <c r="A139" s="366" t="s">
        <v>76</v>
      </c>
      <c r="B139" s="375" t="s">
        <v>633</v>
      </c>
      <c r="C139" s="376" t="s">
        <v>623</v>
      </c>
      <c r="D139" s="375">
        <v>1877577</v>
      </c>
      <c r="E139" s="375" t="s">
        <v>333</v>
      </c>
      <c r="F139" s="375" t="s">
        <v>1110</v>
      </c>
      <c r="G139" s="377" t="s">
        <v>579</v>
      </c>
      <c r="H139" s="375" t="s">
        <v>580</v>
      </c>
      <c r="I139" s="375" t="s">
        <v>75</v>
      </c>
      <c r="J139" s="378" t="s">
        <v>74</v>
      </c>
      <c r="K139" s="375" t="s">
        <v>75</v>
      </c>
      <c r="L139" s="379" t="s">
        <v>619</v>
      </c>
      <c r="M139" s="380"/>
      <c r="N139" s="380"/>
      <c r="O139" s="380"/>
      <c r="P139" s="381"/>
      <c r="Q139" s="381">
        <v>0</v>
      </c>
      <c r="R139" s="381">
        <v>0</v>
      </c>
      <c r="S139" s="387">
        <v>0</v>
      </c>
      <c r="T139" s="383">
        <v>0</v>
      </c>
      <c r="U139" s="384">
        <v>0</v>
      </c>
      <c r="V139" s="383">
        <v>9</v>
      </c>
      <c r="W139" s="384">
        <v>15.83</v>
      </c>
      <c r="X139" s="385">
        <f t="shared" si="11"/>
        <v>142.47</v>
      </c>
      <c r="Y139" s="607">
        <f t="shared" si="12"/>
        <v>142.47</v>
      </c>
      <c r="Z139" s="607">
        <f t="shared" si="9"/>
        <v>142.47</v>
      </c>
      <c r="AA139" s="386" t="s">
        <v>1088</v>
      </c>
      <c r="AB139" s="7"/>
      <c r="AC139" s="7"/>
    </row>
    <row r="140" spans="1:29" ht="57" x14ac:dyDescent="0.2">
      <c r="A140" s="366" t="s">
        <v>76</v>
      </c>
      <c r="B140" s="375" t="s">
        <v>633</v>
      </c>
      <c r="C140" s="376" t="s">
        <v>651</v>
      </c>
      <c r="D140" s="375">
        <v>1711717</v>
      </c>
      <c r="E140" s="375" t="s">
        <v>333</v>
      </c>
      <c r="F140" s="375" t="s">
        <v>1110</v>
      </c>
      <c r="G140" s="377" t="s">
        <v>579</v>
      </c>
      <c r="H140" s="375" t="s">
        <v>580</v>
      </c>
      <c r="I140" s="375" t="s">
        <v>75</v>
      </c>
      <c r="J140" s="378" t="s">
        <v>74</v>
      </c>
      <c r="K140" s="375" t="s">
        <v>75</v>
      </c>
      <c r="L140" s="379" t="s">
        <v>619</v>
      </c>
      <c r="M140" s="380"/>
      <c r="N140" s="380"/>
      <c r="O140" s="380"/>
      <c r="P140" s="381"/>
      <c r="Q140" s="381">
        <v>0</v>
      </c>
      <c r="R140" s="381">
        <v>0</v>
      </c>
      <c r="S140" s="387">
        <v>0</v>
      </c>
      <c r="T140" s="383">
        <v>0</v>
      </c>
      <c r="U140" s="384">
        <v>0</v>
      </c>
      <c r="V140" s="383">
        <v>8</v>
      </c>
      <c r="W140" s="384">
        <v>15.83</v>
      </c>
      <c r="X140" s="385">
        <f t="shared" si="11"/>
        <v>126.64</v>
      </c>
      <c r="Y140" s="607">
        <f t="shared" si="12"/>
        <v>126.64</v>
      </c>
      <c r="Z140" s="607">
        <f t="shared" si="9"/>
        <v>126.64</v>
      </c>
      <c r="AA140" s="386" t="s">
        <v>1088</v>
      </c>
      <c r="AB140" s="7"/>
      <c r="AC140" s="7"/>
    </row>
    <row r="141" spans="1:29" ht="57" x14ac:dyDescent="0.2">
      <c r="A141" s="366" t="s">
        <v>76</v>
      </c>
      <c r="B141" s="375" t="s">
        <v>633</v>
      </c>
      <c r="C141" s="376" t="s">
        <v>630</v>
      </c>
      <c r="D141" s="375">
        <v>1718533</v>
      </c>
      <c r="E141" s="375" t="s">
        <v>333</v>
      </c>
      <c r="F141" s="375" t="s">
        <v>1110</v>
      </c>
      <c r="G141" s="377" t="s">
        <v>579</v>
      </c>
      <c r="H141" s="375" t="s">
        <v>580</v>
      </c>
      <c r="I141" s="375" t="s">
        <v>75</v>
      </c>
      <c r="J141" s="378" t="s">
        <v>74</v>
      </c>
      <c r="K141" s="375" t="s">
        <v>75</v>
      </c>
      <c r="L141" s="379" t="s">
        <v>619</v>
      </c>
      <c r="M141" s="380"/>
      <c r="N141" s="380"/>
      <c r="O141" s="380"/>
      <c r="P141" s="381"/>
      <c r="Q141" s="381">
        <v>0</v>
      </c>
      <c r="R141" s="381">
        <v>0</v>
      </c>
      <c r="S141" s="387">
        <v>0</v>
      </c>
      <c r="T141" s="383">
        <v>0</v>
      </c>
      <c r="U141" s="384">
        <v>0</v>
      </c>
      <c r="V141" s="383">
        <v>7</v>
      </c>
      <c r="W141" s="384">
        <v>15.83</v>
      </c>
      <c r="X141" s="385">
        <f t="shared" si="11"/>
        <v>110.81</v>
      </c>
      <c r="Y141" s="607">
        <f t="shared" si="12"/>
        <v>110.81</v>
      </c>
      <c r="Z141" s="607">
        <f t="shared" si="9"/>
        <v>110.81</v>
      </c>
      <c r="AA141" s="386" t="s">
        <v>1088</v>
      </c>
      <c r="AB141" s="7"/>
      <c r="AC141" s="7"/>
    </row>
    <row r="142" spans="1:29" ht="57" x14ac:dyDescent="0.2">
      <c r="A142" s="366" t="s">
        <v>76</v>
      </c>
      <c r="B142" s="375" t="s">
        <v>633</v>
      </c>
      <c r="C142" s="376" t="s">
        <v>626</v>
      </c>
      <c r="D142" s="375">
        <v>1879545</v>
      </c>
      <c r="E142" s="375" t="s">
        <v>333</v>
      </c>
      <c r="F142" s="375" t="s">
        <v>1110</v>
      </c>
      <c r="G142" s="377" t="s">
        <v>579</v>
      </c>
      <c r="H142" s="375" t="s">
        <v>580</v>
      </c>
      <c r="I142" s="375" t="s">
        <v>75</v>
      </c>
      <c r="J142" s="378" t="s">
        <v>74</v>
      </c>
      <c r="K142" s="375" t="s">
        <v>75</v>
      </c>
      <c r="L142" s="379" t="s">
        <v>619</v>
      </c>
      <c r="M142" s="380"/>
      <c r="N142" s="380"/>
      <c r="O142" s="380"/>
      <c r="P142" s="381"/>
      <c r="Q142" s="381">
        <v>0</v>
      </c>
      <c r="R142" s="381">
        <v>0</v>
      </c>
      <c r="S142" s="387">
        <v>0</v>
      </c>
      <c r="T142" s="383">
        <v>0</v>
      </c>
      <c r="U142" s="384">
        <v>0</v>
      </c>
      <c r="V142" s="383">
        <v>7</v>
      </c>
      <c r="W142" s="384">
        <v>15.83</v>
      </c>
      <c r="X142" s="385">
        <f t="shared" si="11"/>
        <v>110.81</v>
      </c>
      <c r="Y142" s="607">
        <f t="shared" si="12"/>
        <v>110.81</v>
      </c>
      <c r="Z142" s="607">
        <f t="shared" si="9"/>
        <v>110.81</v>
      </c>
      <c r="AA142" s="386" t="s">
        <v>1088</v>
      </c>
      <c r="AB142" s="7"/>
      <c r="AC142" s="7"/>
    </row>
    <row r="143" spans="1:29" ht="57" x14ac:dyDescent="0.2">
      <c r="A143" s="366" t="s">
        <v>76</v>
      </c>
      <c r="B143" s="375" t="s">
        <v>633</v>
      </c>
      <c r="C143" s="376" t="s">
        <v>659</v>
      </c>
      <c r="D143" s="375">
        <v>1780358</v>
      </c>
      <c r="E143" s="375" t="s">
        <v>333</v>
      </c>
      <c r="F143" s="375" t="s">
        <v>1110</v>
      </c>
      <c r="G143" s="377" t="s">
        <v>579</v>
      </c>
      <c r="H143" s="375" t="s">
        <v>580</v>
      </c>
      <c r="I143" s="375" t="s">
        <v>75</v>
      </c>
      <c r="J143" s="378" t="s">
        <v>74</v>
      </c>
      <c r="K143" s="375" t="s">
        <v>75</v>
      </c>
      <c r="L143" s="379" t="s">
        <v>619</v>
      </c>
      <c r="M143" s="380"/>
      <c r="N143" s="380"/>
      <c r="O143" s="380"/>
      <c r="P143" s="381"/>
      <c r="Q143" s="381">
        <v>0</v>
      </c>
      <c r="R143" s="381">
        <v>0</v>
      </c>
      <c r="S143" s="387">
        <v>0</v>
      </c>
      <c r="T143" s="383">
        <v>0</v>
      </c>
      <c r="U143" s="384">
        <v>0</v>
      </c>
      <c r="V143" s="383">
        <v>7</v>
      </c>
      <c r="W143" s="384">
        <v>15.83</v>
      </c>
      <c r="X143" s="385">
        <f t="shared" si="11"/>
        <v>110.81</v>
      </c>
      <c r="Y143" s="607">
        <f t="shared" si="12"/>
        <v>110.81</v>
      </c>
      <c r="Z143" s="607">
        <f t="shared" si="9"/>
        <v>110.81</v>
      </c>
      <c r="AA143" s="386" t="s">
        <v>1088</v>
      </c>
      <c r="AB143" s="7"/>
      <c r="AC143" s="7"/>
    </row>
    <row r="144" spans="1:29" ht="57" x14ac:dyDescent="0.2">
      <c r="A144" s="366" t="s">
        <v>76</v>
      </c>
      <c r="B144" s="375" t="s">
        <v>633</v>
      </c>
      <c r="C144" s="376" t="s">
        <v>632</v>
      </c>
      <c r="D144" s="375">
        <v>1879413</v>
      </c>
      <c r="E144" s="375" t="s">
        <v>333</v>
      </c>
      <c r="F144" s="375" t="s">
        <v>1110</v>
      </c>
      <c r="G144" s="377" t="s">
        <v>579</v>
      </c>
      <c r="H144" s="375" t="s">
        <v>580</v>
      </c>
      <c r="I144" s="375" t="s">
        <v>75</v>
      </c>
      <c r="J144" s="378" t="s">
        <v>74</v>
      </c>
      <c r="K144" s="375" t="s">
        <v>75</v>
      </c>
      <c r="L144" s="379" t="s">
        <v>619</v>
      </c>
      <c r="M144" s="380"/>
      <c r="N144" s="380"/>
      <c r="O144" s="380"/>
      <c r="P144" s="381"/>
      <c r="Q144" s="381">
        <v>0</v>
      </c>
      <c r="R144" s="381">
        <v>0</v>
      </c>
      <c r="S144" s="387">
        <v>0</v>
      </c>
      <c r="T144" s="383">
        <v>0</v>
      </c>
      <c r="U144" s="384">
        <v>0</v>
      </c>
      <c r="V144" s="383">
        <v>9</v>
      </c>
      <c r="W144" s="384">
        <v>15.83</v>
      </c>
      <c r="X144" s="385">
        <f t="shared" si="11"/>
        <v>142.47</v>
      </c>
      <c r="Y144" s="607">
        <f t="shared" si="12"/>
        <v>142.47</v>
      </c>
      <c r="Z144" s="607">
        <f t="shared" si="9"/>
        <v>142.47</v>
      </c>
      <c r="AA144" s="386" t="s">
        <v>1088</v>
      </c>
      <c r="AB144" s="7"/>
      <c r="AC144" s="7"/>
    </row>
    <row r="145" spans="1:29" ht="57" x14ac:dyDescent="0.2">
      <c r="A145" s="366" t="s">
        <v>76</v>
      </c>
      <c r="B145" s="375" t="s">
        <v>633</v>
      </c>
      <c r="C145" s="376" t="s">
        <v>1092</v>
      </c>
      <c r="D145" s="375">
        <v>1879600</v>
      </c>
      <c r="E145" s="375" t="s">
        <v>333</v>
      </c>
      <c r="F145" s="375" t="s">
        <v>1110</v>
      </c>
      <c r="G145" s="377" t="s">
        <v>579</v>
      </c>
      <c r="H145" s="375" t="s">
        <v>580</v>
      </c>
      <c r="I145" s="375" t="s">
        <v>75</v>
      </c>
      <c r="J145" s="378" t="s">
        <v>74</v>
      </c>
      <c r="K145" s="375" t="s">
        <v>75</v>
      </c>
      <c r="L145" s="379" t="s">
        <v>619</v>
      </c>
      <c r="M145" s="380"/>
      <c r="N145" s="380"/>
      <c r="O145" s="380"/>
      <c r="P145" s="381"/>
      <c r="Q145" s="381">
        <v>0</v>
      </c>
      <c r="R145" s="381">
        <v>0</v>
      </c>
      <c r="S145" s="387">
        <v>0</v>
      </c>
      <c r="T145" s="383">
        <v>0</v>
      </c>
      <c r="U145" s="384">
        <v>0</v>
      </c>
      <c r="V145" s="383">
        <v>7</v>
      </c>
      <c r="W145" s="384">
        <v>15.83</v>
      </c>
      <c r="X145" s="385">
        <f t="shared" si="11"/>
        <v>110.81</v>
      </c>
      <c r="Y145" s="607">
        <f t="shared" si="12"/>
        <v>110.81</v>
      </c>
      <c r="Z145" s="607">
        <f t="shared" si="9"/>
        <v>110.81</v>
      </c>
      <c r="AA145" s="386" t="s">
        <v>1088</v>
      </c>
      <c r="AB145" s="7"/>
      <c r="AC145" s="7"/>
    </row>
    <row r="146" spans="1:29" ht="57" x14ac:dyDescent="0.2">
      <c r="A146" s="366" t="s">
        <v>76</v>
      </c>
      <c r="B146" s="375" t="s">
        <v>633</v>
      </c>
      <c r="C146" s="376" t="s">
        <v>1093</v>
      </c>
      <c r="D146" s="375">
        <v>1370553</v>
      </c>
      <c r="E146" s="375" t="s">
        <v>333</v>
      </c>
      <c r="F146" s="375" t="s">
        <v>1110</v>
      </c>
      <c r="G146" s="377" t="s">
        <v>579</v>
      </c>
      <c r="H146" s="375" t="s">
        <v>580</v>
      </c>
      <c r="I146" s="375" t="s">
        <v>75</v>
      </c>
      <c r="J146" s="378" t="s">
        <v>74</v>
      </c>
      <c r="K146" s="375" t="s">
        <v>75</v>
      </c>
      <c r="L146" s="379" t="s">
        <v>619</v>
      </c>
      <c r="M146" s="380"/>
      <c r="N146" s="380"/>
      <c r="O146" s="380"/>
      <c r="P146" s="381"/>
      <c r="Q146" s="381">
        <v>0</v>
      </c>
      <c r="R146" s="381">
        <v>0</v>
      </c>
      <c r="S146" s="387">
        <v>0</v>
      </c>
      <c r="T146" s="383">
        <v>0</v>
      </c>
      <c r="U146" s="384">
        <v>0</v>
      </c>
      <c r="V146" s="383">
        <v>9</v>
      </c>
      <c r="W146" s="384">
        <v>15.83</v>
      </c>
      <c r="X146" s="385">
        <f t="shared" si="11"/>
        <v>142.47</v>
      </c>
      <c r="Y146" s="607">
        <f t="shared" si="12"/>
        <v>142.47</v>
      </c>
      <c r="Z146" s="607">
        <f t="shared" si="9"/>
        <v>142.47</v>
      </c>
      <c r="AA146" s="386" t="s">
        <v>1088</v>
      </c>
      <c r="AB146" s="7"/>
      <c r="AC146" s="7"/>
    </row>
    <row r="147" spans="1:29" ht="57" x14ac:dyDescent="0.2">
      <c r="A147" s="366" t="s">
        <v>76</v>
      </c>
      <c r="B147" s="375" t="s">
        <v>633</v>
      </c>
      <c r="C147" s="376" t="s">
        <v>668</v>
      </c>
      <c r="D147" s="375">
        <v>1699300</v>
      </c>
      <c r="E147" s="375" t="s">
        <v>333</v>
      </c>
      <c r="F147" s="375" t="s">
        <v>1110</v>
      </c>
      <c r="G147" s="377" t="s">
        <v>579</v>
      </c>
      <c r="H147" s="375" t="s">
        <v>580</v>
      </c>
      <c r="I147" s="375" t="s">
        <v>75</v>
      </c>
      <c r="J147" s="378" t="s">
        <v>74</v>
      </c>
      <c r="K147" s="375" t="s">
        <v>75</v>
      </c>
      <c r="L147" s="379" t="s">
        <v>619</v>
      </c>
      <c r="M147" s="380"/>
      <c r="N147" s="380"/>
      <c r="O147" s="380"/>
      <c r="P147" s="381"/>
      <c r="Q147" s="381">
        <v>0</v>
      </c>
      <c r="R147" s="381">
        <v>0</v>
      </c>
      <c r="S147" s="387">
        <v>0</v>
      </c>
      <c r="T147" s="383">
        <v>0</v>
      </c>
      <c r="U147" s="384">
        <v>0</v>
      </c>
      <c r="V147" s="383">
        <v>8</v>
      </c>
      <c r="W147" s="384">
        <v>15.83</v>
      </c>
      <c r="X147" s="385">
        <f t="shared" si="11"/>
        <v>126.64</v>
      </c>
      <c r="Y147" s="607">
        <f t="shared" si="12"/>
        <v>126.64</v>
      </c>
      <c r="Z147" s="607">
        <f t="shared" si="9"/>
        <v>126.64</v>
      </c>
      <c r="AA147" s="386" t="s">
        <v>1088</v>
      </c>
      <c r="AB147" s="7"/>
      <c r="AC147" s="7"/>
    </row>
    <row r="148" spans="1:29" ht="57" x14ac:dyDescent="0.2">
      <c r="A148" s="366" t="s">
        <v>76</v>
      </c>
      <c r="B148" s="375" t="s">
        <v>633</v>
      </c>
      <c r="C148" s="544" t="s">
        <v>625</v>
      </c>
      <c r="D148" s="398">
        <v>1848950</v>
      </c>
      <c r="E148" s="398" t="s">
        <v>333</v>
      </c>
      <c r="F148" s="375" t="s">
        <v>1110</v>
      </c>
      <c r="G148" s="377" t="s">
        <v>579</v>
      </c>
      <c r="H148" s="375" t="s">
        <v>580</v>
      </c>
      <c r="I148" s="375" t="s">
        <v>75</v>
      </c>
      <c r="J148" s="378" t="s">
        <v>74</v>
      </c>
      <c r="K148" s="375" t="s">
        <v>75</v>
      </c>
      <c r="L148" s="379" t="s">
        <v>619</v>
      </c>
      <c r="M148" s="391"/>
      <c r="N148" s="391"/>
      <c r="O148" s="391"/>
      <c r="P148" s="391"/>
      <c r="Q148" s="381">
        <v>0</v>
      </c>
      <c r="R148" s="381">
        <v>0</v>
      </c>
      <c r="S148" s="382">
        <v>0</v>
      </c>
      <c r="T148" s="383">
        <v>0</v>
      </c>
      <c r="U148" s="384">
        <v>0</v>
      </c>
      <c r="V148" s="554">
        <v>7</v>
      </c>
      <c r="W148" s="384">
        <v>15.83</v>
      </c>
      <c r="X148" s="385">
        <f t="shared" si="11"/>
        <v>110.81</v>
      </c>
      <c r="Y148" s="607">
        <f t="shared" si="12"/>
        <v>110.81</v>
      </c>
      <c r="Z148" s="607">
        <f t="shared" si="9"/>
        <v>110.81</v>
      </c>
      <c r="AA148" s="386" t="s">
        <v>1088</v>
      </c>
      <c r="AB148" s="7"/>
      <c r="AC148" s="7"/>
    </row>
    <row r="149" spans="1:29" ht="28.5" x14ac:dyDescent="0.2">
      <c r="A149" s="366" t="s">
        <v>76</v>
      </c>
      <c r="B149" s="21" t="s">
        <v>511</v>
      </c>
      <c r="C149" s="265" t="s">
        <v>416</v>
      </c>
      <c r="D149" s="221" t="s">
        <v>417</v>
      </c>
      <c r="E149" s="221" t="s">
        <v>418</v>
      </c>
      <c r="F149" s="221" t="s">
        <v>986</v>
      </c>
      <c r="G149" s="337"/>
      <c r="H149" s="221"/>
      <c r="I149" s="221" t="s">
        <v>75</v>
      </c>
      <c r="J149" s="222" t="s">
        <v>78</v>
      </c>
      <c r="K149" s="221" t="s">
        <v>75</v>
      </c>
      <c r="L149" s="223" t="s">
        <v>987</v>
      </c>
      <c r="M149" s="338" t="s">
        <v>988</v>
      </c>
      <c r="N149" s="338" t="s">
        <v>988</v>
      </c>
      <c r="O149" s="338"/>
      <c r="P149" s="409"/>
      <c r="Q149" s="409">
        <v>0</v>
      </c>
      <c r="R149" s="409">
        <v>0</v>
      </c>
      <c r="S149" s="465">
        <f t="shared" ref="S149:S160" si="14">Q149+R149</f>
        <v>0</v>
      </c>
      <c r="T149" s="221"/>
      <c r="U149" s="409"/>
      <c r="V149" s="221">
        <v>4</v>
      </c>
      <c r="W149" s="409">
        <v>263.87</v>
      </c>
      <c r="X149" s="221">
        <v>4</v>
      </c>
      <c r="Y149" s="680">
        <f t="shared" ref="Y149" si="15">(T149*U149)+(V149*W149)</f>
        <v>1055.48</v>
      </c>
      <c r="Z149" s="680">
        <f t="shared" ref="Z149:Z159" si="16">S149+Y149</f>
        <v>1055.48</v>
      </c>
      <c r="AA149" s="472"/>
      <c r="AB149" s="7"/>
      <c r="AC149" s="7"/>
    </row>
    <row r="150" spans="1:29" ht="28.5" x14ac:dyDescent="0.2">
      <c r="A150" s="366" t="s">
        <v>76</v>
      </c>
      <c r="B150" s="21" t="s">
        <v>511</v>
      </c>
      <c r="C150" s="265" t="s">
        <v>422</v>
      </c>
      <c r="D150" s="221" t="s">
        <v>423</v>
      </c>
      <c r="E150" s="221" t="s">
        <v>424</v>
      </c>
      <c r="F150" s="221" t="s">
        <v>989</v>
      </c>
      <c r="G150" s="337"/>
      <c r="H150" s="221"/>
      <c r="I150" s="221" t="s">
        <v>75</v>
      </c>
      <c r="J150" s="222" t="s">
        <v>78</v>
      </c>
      <c r="K150" s="221" t="s">
        <v>75</v>
      </c>
      <c r="L150" s="223" t="s">
        <v>990</v>
      </c>
      <c r="M150" s="338" t="s">
        <v>940</v>
      </c>
      <c r="N150" s="338" t="s">
        <v>940</v>
      </c>
      <c r="O150" s="338"/>
      <c r="P150" s="409"/>
      <c r="Q150" s="409">
        <v>0</v>
      </c>
      <c r="R150" s="409">
        <v>0</v>
      </c>
      <c r="S150" s="465">
        <f t="shared" si="14"/>
        <v>0</v>
      </c>
      <c r="T150" s="221">
        <v>0</v>
      </c>
      <c r="U150" s="409">
        <v>0</v>
      </c>
      <c r="V150" s="221">
        <v>3</v>
      </c>
      <c r="W150" s="409">
        <v>263.87</v>
      </c>
      <c r="X150" s="221">
        <v>3</v>
      </c>
      <c r="Y150" s="680">
        <v>791.61</v>
      </c>
      <c r="Z150" s="680">
        <f t="shared" si="16"/>
        <v>791.61</v>
      </c>
      <c r="AA150" s="472"/>
      <c r="AB150" s="7"/>
      <c r="AC150" s="7"/>
    </row>
    <row r="151" spans="1:29" ht="57" x14ac:dyDescent="0.2">
      <c r="A151" s="366" t="s">
        <v>76</v>
      </c>
      <c r="B151" s="21" t="s">
        <v>511</v>
      </c>
      <c r="C151" s="265" t="s">
        <v>428</v>
      </c>
      <c r="D151" s="221" t="s">
        <v>429</v>
      </c>
      <c r="E151" s="221" t="s">
        <v>430</v>
      </c>
      <c r="F151" s="221" t="s">
        <v>431</v>
      </c>
      <c r="G151" s="337"/>
      <c r="H151" s="221"/>
      <c r="I151" s="221" t="s">
        <v>75</v>
      </c>
      <c r="J151" s="222" t="s">
        <v>78</v>
      </c>
      <c r="K151" s="221" t="s">
        <v>75</v>
      </c>
      <c r="L151" s="223" t="s">
        <v>991</v>
      </c>
      <c r="M151" s="338" t="s">
        <v>992</v>
      </c>
      <c r="N151" s="338" t="s">
        <v>992</v>
      </c>
      <c r="O151" s="338"/>
      <c r="P151" s="409"/>
      <c r="Q151" s="409">
        <v>0</v>
      </c>
      <c r="R151" s="409">
        <v>0</v>
      </c>
      <c r="S151" s="465">
        <f t="shared" si="14"/>
        <v>0</v>
      </c>
      <c r="T151" s="221">
        <v>0</v>
      </c>
      <c r="U151" s="409">
        <v>0</v>
      </c>
      <c r="V151" s="221">
        <v>8</v>
      </c>
      <c r="W151" s="409">
        <v>55</v>
      </c>
      <c r="X151" s="221">
        <v>8</v>
      </c>
      <c r="Y151" s="680">
        <v>330</v>
      </c>
      <c r="Z151" s="680">
        <f t="shared" si="16"/>
        <v>330</v>
      </c>
      <c r="AA151" s="472"/>
      <c r="AB151" s="7"/>
      <c r="AC151" s="7"/>
    </row>
    <row r="152" spans="1:29" ht="28.5" x14ac:dyDescent="0.2">
      <c r="A152" s="366" t="s">
        <v>76</v>
      </c>
      <c r="B152" s="21" t="s">
        <v>511</v>
      </c>
      <c r="C152" s="265" t="s">
        <v>771</v>
      </c>
      <c r="D152" s="221" t="s">
        <v>772</v>
      </c>
      <c r="E152" s="221" t="s">
        <v>773</v>
      </c>
      <c r="F152" s="221" t="s">
        <v>993</v>
      </c>
      <c r="G152" s="337"/>
      <c r="H152" s="221"/>
      <c r="I152" s="221" t="s">
        <v>75</v>
      </c>
      <c r="J152" s="222" t="s">
        <v>78</v>
      </c>
      <c r="K152" s="221" t="s">
        <v>75</v>
      </c>
      <c r="L152" s="223" t="s">
        <v>994</v>
      </c>
      <c r="M152" s="338" t="s">
        <v>995</v>
      </c>
      <c r="N152" s="338" t="s">
        <v>995</v>
      </c>
      <c r="O152" s="338"/>
      <c r="P152" s="409"/>
      <c r="Q152" s="409">
        <v>0</v>
      </c>
      <c r="R152" s="409">
        <v>0</v>
      </c>
      <c r="S152" s="465">
        <f t="shared" si="14"/>
        <v>0</v>
      </c>
      <c r="T152" s="221">
        <v>0</v>
      </c>
      <c r="U152" s="409">
        <v>0</v>
      </c>
      <c r="V152" s="221">
        <v>5</v>
      </c>
      <c r="W152" s="409">
        <v>55</v>
      </c>
      <c r="X152" s="221">
        <v>5</v>
      </c>
      <c r="Y152" s="680">
        <v>275</v>
      </c>
      <c r="Z152" s="680">
        <f t="shared" si="16"/>
        <v>275</v>
      </c>
      <c r="AA152" s="472"/>
      <c r="AB152" s="7"/>
      <c r="AC152" s="7"/>
    </row>
    <row r="153" spans="1:29" ht="28.5" x14ac:dyDescent="0.2">
      <c r="A153" s="366" t="s">
        <v>76</v>
      </c>
      <c r="B153" s="21" t="s">
        <v>511</v>
      </c>
      <c r="C153" s="265" t="s">
        <v>779</v>
      </c>
      <c r="D153" s="221" t="s">
        <v>780</v>
      </c>
      <c r="E153" s="221" t="s">
        <v>781</v>
      </c>
      <c r="F153" s="221" t="s">
        <v>996</v>
      </c>
      <c r="G153" s="337"/>
      <c r="H153" s="221"/>
      <c r="I153" s="221" t="s">
        <v>75</v>
      </c>
      <c r="J153" s="222" t="s">
        <v>78</v>
      </c>
      <c r="K153" s="221" t="s">
        <v>75</v>
      </c>
      <c r="L153" s="223" t="s">
        <v>950</v>
      </c>
      <c r="M153" s="338" t="s">
        <v>997</v>
      </c>
      <c r="N153" s="338" t="s">
        <v>997</v>
      </c>
      <c r="O153" s="338"/>
      <c r="P153" s="409"/>
      <c r="Q153" s="409">
        <v>0</v>
      </c>
      <c r="R153" s="409">
        <v>0</v>
      </c>
      <c r="S153" s="465">
        <f t="shared" si="14"/>
        <v>0</v>
      </c>
      <c r="T153" s="221">
        <v>0</v>
      </c>
      <c r="U153" s="409">
        <v>0</v>
      </c>
      <c r="V153" s="221">
        <v>5</v>
      </c>
      <c r="W153" s="409">
        <v>55</v>
      </c>
      <c r="X153" s="221">
        <v>5</v>
      </c>
      <c r="Y153" s="680">
        <v>275</v>
      </c>
      <c r="Z153" s="680">
        <f t="shared" si="16"/>
        <v>275</v>
      </c>
      <c r="AA153" s="472"/>
      <c r="AB153" s="7"/>
      <c r="AC153" s="7"/>
    </row>
    <row r="154" spans="1:29" ht="28.5" x14ac:dyDescent="0.2">
      <c r="A154" s="366" t="s">
        <v>76</v>
      </c>
      <c r="B154" s="21" t="s">
        <v>511</v>
      </c>
      <c r="C154" s="265" t="s">
        <v>434</v>
      </c>
      <c r="D154" s="221" t="s">
        <v>435</v>
      </c>
      <c r="E154" s="221" t="s">
        <v>436</v>
      </c>
      <c r="F154" s="221" t="s">
        <v>437</v>
      </c>
      <c r="G154" s="337"/>
      <c r="H154" s="221"/>
      <c r="I154" s="221" t="s">
        <v>75</v>
      </c>
      <c r="J154" s="222" t="s">
        <v>78</v>
      </c>
      <c r="K154" s="221" t="s">
        <v>75</v>
      </c>
      <c r="L154" s="223" t="s">
        <v>952</v>
      </c>
      <c r="M154" s="338" t="s">
        <v>953</v>
      </c>
      <c r="N154" s="338" t="s">
        <v>953</v>
      </c>
      <c r="O154" s="338"/>
      <c r="P154" s="409"/>
      <c r="Q154" s="409">
        <v>0</v>
      </c>
      <c r="R154" s="409">
        <v>0</v>
      </c>
      <c r="S154" s="465">
        <f t="shared" si="14"/>
        <v>0</v>
      </c>
      <c r="T154" s="221">
        <v>0</v>
      </c>
      <c r="U154" s="409">
        <v>0</v>
      </c>
      <c r="V154" s="221">
        <v>2</v>
      </c>
      <c r="W154" s="409">
        <v>263.87</v>
      </c>
      <c r="X154" s="221">
        <v>2</v>
      </c>
      <c r="Y154" s="680">
        <f>(T154*U154)+(V154*W154)</f>
        <v>527.74</v>
      </c>
      <c r="Z154" s="680">
        <f t="shared" si="16"/>
        <v>527.74</v>
      </c>
      <c r="AA154" s="472"/>
      <c r="AB154" s="7"/>
      <c r="AC154" s="7"/>
    </row>
    <row r="155" spans="1:29" ht="28.5" x14ac:dyDescent="0.2">
      <c r="A155" s="366" t="s">
        <v>76</v>
      </c>
      <c r="B155" s="21" t="s">
        <v>511</v>
      </c>
      <c r="C155" s="265" t="s">
        <v>440</v>
      </c>
      <c r="D155" s="221" t="s">
        <v>441</v>
      </c>
      <c r="E155" s="221" t="s">
        <v>442</v>
      </c>
      <c r="F155" s="202" t="s">
        <v>437</v>
      </c>
      <c r="G155" s="337"/>
      <c r="H155" s="221"/>
      <c r="I155" s="221" t="s">
        <v>75</v>
      </c>
      <c r="J155" s="222" t="s">
        <v>78</v>
      </c>
      <c r="K155" s="221" t="s">
        <v>75</v>
      </c>
      <c r="L155" s="223" t="s">
        <v>998</v>
      </c>
      <c r="M155" s="338" t="s">
        <v>999</v>
      </c>
      <c r="N155" s="338" t="s">
        <v>999</v>
      </c>
      <c r="O155" s="338"/>
      <c r="P155" s="409"/>
      <c r="Q155" s="409">
        <v>0</v>
      </c>
      <c r="R155" s="409">
        <v>0</v>
      </c>
      <c r="S155" s="465">
        <f t="shared" si="14"/>
        <v>0</v>
      </c>
      <c r="T155" s="221">
        <v>0</v>
      </c>
      <c r="U155" s="409">
        <v>0</v>
      </c>
      <c r="V155" s="221">
        <v>3</v>
      </c>
      <c r="W155" s="409">
        <v>263.87</v>
      </c>
      <c r="X155" s="221">
        <v>3</v>
      </c>
      <c r="Y155" s="680">
        <v>791.61</v>
      </c>
      <c r="Z155" s="680">
        <f t="shared" si="16"/>
        <v>791.61</v>
      </c>
      <c r="AA155" s="472"/>
      <c r="AB155" s="7"/>
      <c r="AC155" s="7"/>
    </row>
    <row r="156" spans="1:29" ht="28.5" x14ac:dyDescent="0.2">
      <c r="A156" s="366" t="s">
        <v>76</v>
      </c>
      <c r="B156" s="21" t="s">
        <v>511</v>
      </c>
      <c r="C156" s="265" t="s">
        <v>918</v>
      </c>
      <c r="D156" s="221" t="s">
        <v>459</v>
      </c>
      <c r="E156" s="221" t="s">
        <v>465</v>
      </c>
      <c r="F156" s="202" t="s">
        <v>437</v>
      </c>
      <c r="G156" s="337"/>
      <c r="H156" s="221"/>
      <c r="I156" s="221" t="s">
        <v>75</v>
      </c>
      <c r="J156" s="222" t="s">
        <v>78</v>
      </c>
      <c r="K156" s="221" t="s">
        <v>75</v>
      </c>
      <c r="L156" s="223" t="s">
        <v>998</v>
      </c>
      <c r="M156" s="338" t="s">
        <v>999</v>
      </c>
      <c r="N156" s="338" t="s">
        <v>999</v>
      </c>
      <c r="O156" s="338"/>
      <c r="P156" s="409"/>
      <c r="Q156" s="409">
        <v>0</v>
      </c>
      <c r="R156" s="409">
        <v>0</v>
      </c>
      <c r="S156" s="465">
        <f t="shared" si="14"/>
        <v>0</v>
      </c>
      <c r="T156" s="221">
        <v>0</v>
      </c>
      <c r="U156" s="409">
        <v>0</v>
      </c>
      <c r="V156" s="221">
        <v>3</v>
      </c>
      <c r="W156" s="409">
        <v>263.87</v>
      </c>
      <c r="X156" s="221">
        <v>3</v>
      </c>
      <c r="Y156" s="680">
        <f t="shared" ref="Y156:Y160" si="17">(T156*U156)+(V156*W156)</f>
        <v>791.61</v>
      </c>
      <c r="Z156" s="680">
        <f t="shared" si="16"/>
        <v>791.61</v>
      </c>
      <c r="AA156" s="472"/>
      <c r="AB156" s="7"/>
      <c r="AC156" s="7"/>
    </row>
    <row r="157" spans="1:29" ht="28.5" x14ac:dyDescent="0.2">
      <c r="A157" s="366" t="s">
        <v>76</v>
      </c>
      <c r="B157" s="21" t="s">
        <v>511</v>
      </c>
      <c r="C157" s="265" t="s">
        <v>963</v>
      </c>
      <c r="D157" s="221" t="s">
        <v>464</v>
      </c>
      <c r="E157" s="221" t="s">
        <v>436</v>
      </c>
      <c r="F157" s="221" t="s">
        <v>466</v>
      </c>
      <c r="G157" s="337"/>
      <c r="H157" s="221"/>
      <c r="I157" s="221" t="s">
        <v>75</v>
      </c>
      <c r="J157" s="222" t="s">
        <v>467</v>
      </c>
      <c r="K157" s="221" t="s">
        <v>75</v>
      </c>
      <c r="L157" s="223" t="s">
        <v>966</v>
      </c>
      <c r="M157" s="338" t="s">
        <v>1000</v>
      </c>
      <c r="N157" s="338" t="s">
        <v>1000</v>
      </c>
      <c r="O157" s="338"/>
      <c r="P157" s="409"/>
      <c r="Q157" s="409">
        <v>0</v>
      </c>
      <c r="R157" s="409">
        <v>0</v>
      </c>
      <c r="S157" s="465">
        <f t="shared" si="14"/>
        <v>0</v>
      </c>
      <c r="T157" s="221">
        <v>0</v>
      </c>
      <c r="U157" s="409">
        <v>0</v>
      </c>
      <c r="V157" s="221">
        <v>2</v>
      </c>
      <c r="W157" s="409">
        <v>263.87</v>
      </c>
      <c r="X157" s="221">
        <v>2</v>
      </c>
      <c r="Y157" s="680">
        <f t="shared" si="17"/>
        <v>527.74</v>
      </c>
      <c r="Z157" s="680">
        <f t="shared" si="16"/>
        <v>527.74</v>
      </c>
      <c r="AA157" s="472"/>
      <c r="AB157" s="7"/>
      <c r="AC157" s="7"/>
    </row>
    <row r="158" spans="1:29" ht="15.75" customHeight="1" x14ac:dyDescent="0.2">
      <c r="A158" s="366" t="s">
        <v>76</v>
      </c>
      <c r="B158" s="21" t="s">
        <v>511</v>
      </c>
      <c r="C158" s="265" t="s">
        <v>977</v>
      </c>
      <c r="D158" s="221" t="s">
        <v>485</v>
      </c>
      <c r="E158" s="221" t="s">
        <v>721</v>
      </c>
      <c r="F158" s="221" t="s">
        <v>1001</v>
      </c>
      <c r="G158" s="337"/>
      <c r="H158" s="221"/>
      <c r="I158" s="221" t="s">
        <v>75</v>
      </c>
      <c r="J158" s="222" t="s">
        <v>78</v>
      </c>
      <c r="K158" s="221" t="s">
        <v>75</v>
      </c>
      <c r="L158" s="223" t="s">
        <v>979</v>
      </c>
      <c r="M158" s="338">
        <v>45595</v>
      </c>
      <c r="N158" s="338">
        <v>45595</v>
      </c>
      <c r="O158" s="338"/>
      <c r="P158" s="409"/>
      <c r="Q158" s="409">
        <v>0</v>
      </c>
      <c r="R158" s="409">
        <v>0</v>
      </c>
      <c r="S158" s="465">
        <f t="shared" si="14"/>
        <v>0</v>
      </c>
      <c r="T158" s="221">
        <v>0</v>
      </c>
      <c r="U158" s="409">
        <v>0</v>
      </c>
      <c r="V158" s="221">
        <v>1</v>
      </c>
      <c r="W158" s="409">
        <v>263.87</v>
      </c>
      <c r="X158" s="221">
        <v>1</v>
      </c>
      <c r="Y158" s="680">
        <f t="shared" si="17"/>
        <v>263.87</v>
      </c>
      <c r="Z158" s="680">
        <f t="shared" si="16"/>
        <v>263.87</v>
      </c>
      <c r="AA158" s="472"/>
      <c r="AB158" s="7"/>
      <c r="AC158" s="7"/>
    </row>
    <row r="159" spans="1:29" ht="28.5" x14ac:dyDescent="0.2">
      <c r="A159" s="366" t="s">
        <v>76</v>
      </c>
      <c r="B159" s="21" t="s">
        <v>511</v>
      </c>
      <c r="C159" s="265" t="s">
        <v>473</v>
      </c>
      <c r="D159" s="221" t="s">
        <v>474</v>
      </c>
      <c r="E159" s="221" t="s">
        <v>176</v>
      </c>
      <c r="F159" s="221" t="s">
        <v>965</v>
      </c>
      <c r="G159" s="337"/>
      <c r="H159" s="221"/>
      <c r="I159" s="221" t="s">
        <v>75</v>
      </c>
      <c r="J159" s="222" t="s">
        <v>467</v>
      </c>
      <c r="K159" s="221" t="s">
        <v>75</v>
      </c>
      <c r="L159" s="223" t="s">
        <v>1002</v>
      </c>
      <c r="M159" s="338" t="s">
        <v>1003</v>
      </c>
      <c r="N159" s="338" t="s">
        <v>1003</v>
      </c>
      <c r="O159" s="338"/>
      <c r="P159" s="409"/>
      <c r="Q159" s="409">
        <v>0</v>
      </c>
      <c r="R159" s="409">
        <v>0</v>
      </c>
      <c r="S159" s="465">
        <f t="shared" si="14"/>
        <v>0</v>
      </c>
      <c r="T159" s="221">
        <v>0</v>
      </c>
      <c r="U159" s="409">
        <v>0</v>
      </c>
      <c r="V159" s="221">
        <v>3</v>
      </c>
      <c r="W159" s="409">
        <v>263.87</v>
      </c>
      <c r="X159" s="221">
        <v>3</v>
      </c>
      <c r="Y159" s="680">
        <f t="shared" si="17"/>
        <v>791.61</v>
      </c>
      <c r="Z159" s="680">
        <f t="shared" si="16"/>
        <v>791.61</v>
      </c>
      <c r="AA159" s="472"/>
      <c r="AB159" s="7"/>
      <c r="AC159" s="7"/>
    </row>
    <row r="160" spans="1:29" ht="28.5" x14ac:dyDescent="0.2">
      <c r="A160" s="366" t="s">
        <v>76</v>
      </c>
      <c r="B160" s="21" t="s">
        <v>511</v>
      </c>
      <c r="C160" s="187" t="s">
        <v>488</v>
      </c>
      <c r="D160" s="21" t="s">
        <v>489</v>
      </c>
      <c r="E160" s="21" t="s">
        <v>442</v>
      </c>
      <c r="F160" s="21" t="s">
        <v>1004</v>
      </c>
      <c r="G160" s="144"/>
      <c r="H160" s="21"/>
      <c r="I160" s="21" t="s">
        <v>75</v>
      </c>
      <c r="J160" s="20" t="s">
        <v>78</v>
      </c>
      <c r="K160" s="21" t="s">
        <v>75</v>
      </c>
      <c r="L160" s="145" t="s">
        <v>1005</v>
      </c>
      <c r="M160" s="146" t="s">
        <v>1006</v>
      </c>
      <c r="N160" s="146" t="s">
        <v>1006</v>
      </c>
      <c r="O160" s="146"/>
      <c r="P160" s="147"/>
      <c r="Q160" s="147">
        <v>0</v>
      </c>
      <c r="R160" s="147">
        <v>0</v>
      </c>
      <c r="S160" s="465">
        <f t="shared" si="14"/>
        <v>0</v>
      </c>
      <c r="T160" s="21">
        <v>0</v>
      </c>
      <c r="U160" s="147">
        <v>0</v>
      </c>
      <c r="V160" s="21">
        <v>3</v>
      </c>
      <c r="W160" s="147">
        <v>263.87</v>
      </c>
      <c r="X160" s="21">
        <v>3</v>
      </c>
      <c r="Y160" s="680">
        <f t="shared" si="17"/>
        <v>791.61</v>
      </c>
      <c r="Z160" s="680">
        <f>S160+Y160</f>
        <v>791.61</v>
      </c>
      <c r="AA160" s="150"/>
      <c r="AB160" s="7"/>
      <c r="AC160" s="7"/>
    </row>
    <row r="161" spans="1:29" ht="15.75" customHeight="1" x14ac:dyDescent="0.2">
      <c r="A161" s="366" t="s">
        <v>76</v>
      </c>
      <c r="B161" s="366" t="s">
        <v>188</v>
      </c>
      <c r="C161" s="372" t="s">
        <v>189</v>
      </c>
      <c r="D161" s="366" t="s">
        <v>184</v>
      </c>
      <c r="E161" s="366" t="s">
        <v>190</v>
      </c>
      <c r="F161" s="366" t="s">
        <v>183</v>
      </c>
      <c r="G161" s="473"/>
      <c r="H161" s="366"/>
      <c r="I161" s="366" t="s">
        <v>75</v>
      </c>
      <c r="J161" s="370" t="s">
        <v>177</v>
      </c>
      <c r="K161" s="366" t="s">
        <v>75</v>
      </c>
      <c r="L161" s="367" t="s">
        <v>182</v>
      </c>
      <c r="M161" s="368">
        <v>45568</v>
      </c>
      <c r="N161" s="368">
        <v>45569</v>
      </c>
      <c r="O161" s="474"/>
      <c r="P161" s="475"/>
      <c r="Q161" s="475">
        <v>0</v>
      </c>
      <c r="R161" s="475">
        <v>0</v>
      </c>
      <c r="S161" s="476">
        <v>0</v>
      </c>
      <c r="T161" s="366">
        <v>1</v>
      </c>
      <c r="U161" s="475">
        <v>120</v>
      </c>
      <c r="V161" s="366">
        <v>0</v>
      </c>
      <c r="W161" s="475">
        <v>55</v>
      </c>
      <c r="X161" s="366">
        <v>1</v>
      </c>
      <c r="Y161" s="675">
        <v>120</v>
      </c>
      <c r="Z161" s="675">
        <v>120</v>
      </c>
      <c r="AA161" s="478" t="s">
        <v>762</v>
      </c>
      <c r="AB161" s="7"/>
      <c r="AC161" s="7"/>
    </row>
    <row r="162" spans="1:29" ht="15.75" customHeight="1" x14ac:dyDescent="0.2">
      <c r="A162" s="366" t="s">
        <v>76</v>
      </c>
      <c r="B162" s="366" t="s">
        <v>188</v>
      </c>
      <c r="C162" s="372" t="s">
        <v>189</v>
      </c>
      <c r="D162" s="366" t="s">
        <v>193</v>
      </c>
      <c r="E162" s="366" t="s">
        <v>190</v>
      </c>
      <c r="F162" s="366" t="s">
        <v>875</v>
      </c>
      <c r="G162" s="473"/>
      <c r="H162" s="366"/>
      <c r="I162" s="366" t="s">
        <v>75</v>
      </c>
      <c r="J162" s="370" t="s">
        <v>177</v>
      </c>
      <c r="K162" s="366" t="s">
        <v>75</v>
      </c>
      <c r="L162" s="367" t="s">
        <v>74</v>
      </c>
      <c r="M162" s="368">
        <v>45571</v>
      </c>
      <c r="N162" s="368">
        <v>45574</v>
      </c>
      <c r="O162" s="474"/>
      <c r="P162" s="475"/>
      <c r="Q162" s="475">
        <v>0</v>
      </c>
      <c r="R162" s="475">
        <v>0</v>
      </c>
      <c r="S162" s="476">
        <v>0</v>
      </c>
      <c r="T162" s="366">
        <v>3</v>
      </c>
      <c r="U162" s="475">
        <v>120</v>
      </c>
      <c r="V162" s="366">
        <v>0</v>
      </c>
      <c r="W162" s="475">
        <v>55</v>
      </c>
      <c r="X162" s="366">
        <v>3</v>
      </c>
      <c r="Y162" s="675">
        <v>360</v>
      </c>
      <c r="Z162" s="675">
        <v>360</v>
      </c>
      <c r="AA162" s="478" t="s">
        <v>762</v>
      </c>
      <c r="AB162" s="7"/>
      <c r="AC162" s="7"/>
    </row>
    <row r="163" spans="1:29" ht="15.75" customHeight="1" x14ac:dyDescent="0.2">
      <c r="A163" s="366" t="s">
        <v>76</v>
      </c>
      <c r="B163" s="366" t="s">
        <v>188</v>
      </c>
      <c r="C163" s="372" t="s">
        <v>189</v>
      </c>
      <c r="D163" s="366" t="s">
        <v>184</v>
      </c>
      <c r="E163" s="366" t="s">
        <v>190</v>
      </c>
      <c r="F163" s="366" t="s">
        <v>183</v>
      </c>
      <c r="G163" s="473"/>
      <c r="H163" s="366"/>
      <c r="I163" s="366" t="s">
        <v>75</v>
      </c>
      <c r="J163" s="370" t="s">
        <v>177</v>
      </c>
      <c r="K163" s="366" t="s">
        <v>75</v>
      </c>
      <c r="L163" s="367" t="s">
        <v>182</v>
      </c>
      <c r="M163" s="368">
        <v>45576</v>
      </c>
      <c r="N163" s="368">
        <v>45576</v>
      </c>
      <c r="O163" s="474"/>
      <c r="P163" s="475"/>
      <c r="Q163" s="475">
        <v>0</v>
      </c>
      <c r="R163" s="475">
        <v>0</v>
      </c>
      <c r="S163" s="476">
        <v>0</v>
      </c>
      <c r="T163" s="366">
        <v>0</v>
      </c>
      <c r="U163" s="475">
        <v>120</v>
      </c>
      <c r="V163" s="366">
        <v>1</v>
      </c>
      <c r="W163" s="475">
        <v>55</v>
      </c>
      <c r="X163" s="366">
        <v>1</v>
      </c>
      <c r="Y163" s="675">
        <v>55</v>
      </c>
      <c r="Z163" s="675">
        <v>55</v>
      </c>
      <c r="AA163" s="478" t="s">
        <v>762</v>
      </c>
      <c r="AB163" s="7"/>
      <c r="AC163" s="7"/>
    </row>
    <row r="164" spans="1:29" ht="15.75" customHeight="1" x14ac:dyDescent="0.2">
      <c r="A164" s="366" t="s">
        <v>76</v>
      </c>
      <c r="B164" s="366" t="s">
        <v>188</v>
      </c>
      <c r="C164" s="372" t="s">
        <v>185</v>
      </c>
      <c r="D164" s="366" t="s">
        <v>208</v>
      </c>
      <c r="E164" s="366" t="s">
        <v>187</v>
      </c>
      <c r="F164" s="366" t="s">
        <v>839</v>
      </c>
      <c r="G164" s="473"/>
      <c r="H164" s="366"/>
      <c r="I164" s="366" t="s">
        <v>75</v>
      </c>
      <c r="J164" s="370" t="s">
        <v>177</v>
      </c>
      <c r="K164" s="366" t="s">
        <v>75</v>
      </c>
      <c r="L164" s="367" t="s">
        <v>74</v>
      </c>
      <c r="M164" s="368">
        <v>45572</v>
      </c>
      <c r="N164" s="368">
        <v>45576</v>
      </c>
      <c r="O164" s="474"/>
      <c r="P164" s="475"/>
      <c r="Q164" s="475">
        <v>0</v>
      </c>
      <c r="R164" s="475">
        <v>0</v>
      </c>
      <c r="S164" s="476">
        <v>0</v>
      </c>
      <c r="T164" s="366">
        <v>4</v>
      </c>
      <c r="U164" s="475">
        <v>527.75</v>
      </c>
      <c r="V164" s="366">
        <v>0</v>
      </c>
      <c r="W164" s="475">
        <v>263.87</v>
      </c>
      <c r="X164" s="366">
        <v>4</v>
      </c>
      <c r="Y164" s="675">
        <v>2111</v>
      </c>
      <c r="Z164" s="675">
        <v>2111</v>
      </c>
      <c r="AA164" s="369" t="s">
        <v>840</v>
      </c>
      <c r="AB164" s="7"/>
      <c r="AC164" s="7"/>
    </row>
    <row r="165" spans="1:29" ht="28.5" x14ac:dyDescent="0.2">
      <c r="A165" s="366" t="s">
        <v>76</v>
      </c>
      <c r="B165" s="366" t="s">
        <v>188</v>
      </c>
      <c r="C165" s="372" t="s">
        <v>199</v>
      </c>
      <c r="D165" s="366" t="s">
        <v>172</v>
      </c>
      <c r="E165" s="366" t="s">
        <v>169</v>
      </c>
      <c r="F165" s="366" t="s">
        <v>843</v>
      </c>
      <c r="G165" s="473"/>
      <c r="H165" s="366"/>
      <c r="I165" s="366" t="s">
        <v>75</v>
      </c>
      <c r="J165" s="370" t="s">
        <v>170</v>
      </c>
      <c r="K165" s="366" t="s">
        <v>75</v>
      </c>
      <c r="L165" s="366" t="s">
        <v>876</v>
      </c>
      <c r="M165" s="368" t="s">
        <v>877</v>
      </c>
      <c r="N165" s="368" t="s">
        <v>878</v>
      </c>
      <c r="O165" s="474"/>
      <c r="P165" s="475"/>
      <c r="Q165" s="475">
        <v>0</v>
      </c>
      <c r="R165" s="475">
        <v>0</v>
      </c>
      <c r="S165" s="476">
        <v>0</v>
      </c>
      <c r="T165" s="366">
        <v>3</v>
      </c>
      <c r="U165" s="475">
        <v>527.75</v>
      </c>
      <c r="V165" s="366">
        <v>0</v>
      </c>
      <c r="W165" s="475">
        <v>263.87</v>
      </c>
      <c r="X165" s="366">
        <v>3</v>
      </c>
      <c r="Y165" s="675">
        <v>1583.25</v>
      </c>
      <c r="Z165" s="675">
        <v>1583.25</v>
      </c>
      <c r="AA165" s="478" t="s">
        <v>762</v>
      </c>
      <c r="AB165" s="7"/>
      <c r="AC165" s="7"/>
    </row>
    <row r="166" spans="1:29" ht="15.75" customHeight="1" x14ac:dyDescent="0.2">
      <c r="A166" s="366" t="s">
        <v>76</v>
      </c>
      <c r="B166" s="366" t="s">
        <v>188</v>
      </c>
      <c r="C166" s="365" t="s">
        <v>174</v>
      </c>
      <c r="D166" s="366" t="s">
        <v>861</v>
      </c>
      <c r="E166" s="366" t="s">
        <v>176</v>
      </c>
      <c r="F166" s="366" t="s">
        <v>843</v>
      </c>
      <c r="G166" s="473"/>
      <c r="H166" s="366"/>
      <c r="I166" s="366" t="s">
        <v>75</v>
      </c>
      <c r="J166" s="370" t="s">
        <v>177</v>
      </c>
      <c r="K166" s="366" t="s">
        <v>75</v>
      </c>
      <c r="L166" s="366" t="s">
        <v>879</v>
      </c>
      <c r="M166" s="368">
        <v>45593</v>
      </c>
      <c r="N166" s="368">
        <v>45596</v>
      </c>
      <c r="O166" s="474"/>
      <c r="P166" s="475"/>
      <c r="Q166" s="475">
        <v>0</v>
      </c>
      <c r="R166" s="475">
        <v>0</v>
      </c>
      <c r="S166" s="477">
        <v>0</v>
      </c>
      <c r="T166" s="366">
        <v>3</v>
      </c>
      <c r="U166" s="475">
        <v>527.75</v>
      </c>
      <c r="V166" s="366">
        <v>0</v>
      </c>
      <c r="W166" s="475">
        <v>263.87</v>
      </c>
      <c r="X166" s="366">
        <v>3</v>
      </c>
      <c r="Y166" s="675">
        <v>1583.25</v>
      </c>
      <c r="Z166" s="675">
        <v>1583.25</v>
      </c>
      <c r="AA166" s="478" t="s">
        <v>762</v>
      </c>
      <c r="AB166" s="7"/>
      <c r="AC166" s="7"/>
    </row>
    <row r="167" spans="1:29" ht="14.25" x14ac:dyDescent="0.2">
      <c r="A167" s="366" t="s">
        <v>76</v>
      </c>
      <c r="B167" s="366" t="s">
        <v>188</v>
      </c>
      <c r="C167" s="365" t="s">
        <v>872</v>
      </c>
      <c r="D167" s="366" t="s">
        <v>873</v>
      </c>
      <c r="E167" s="366" t="s">
        <v>176</v>
      </c>
      <c r="F167" s="366" t="s">
        <v>880</v>
      </c>
      <c r="G167" s="473"/>
      <c r="H167" s="366"/>
      <c r="I167" s="366" t="s">
        <v>75</v>
      </c>
      <c r="J167" s="370" t="s">
        <v>182</v>
      </c>
      <c r="K167" s="366" t="s">
        <v>75</v>
      </c>
      <c r="L167" s="366" t="s">
        <v>177</v>
      </c>
      <c r="M167" s="368">
        <v>45566</v>
      </c>
      <c r="N167" s="368">
        <v>45566</v>
      </c>
      <c r="O167" s="474"/>
      <c r="P167" s="475"/>
      <c r="Q167" s="475">
        <v>0</v>
      </c>
      <c r="R167" s="475">
        <v>0</v>
      </c>
      <c r="S167" s="477">
        <v>0</v>
      </c>
      <c r="T167" s="366">
        <v>0</v>
      </c>
      <c r="U167" s="475">
        <v>527.75</v>
      </c>
      <c r="V167" s="366">
        <v>1</v>
      </c>
      <c r="W167" s="475">
        <v>263.87</v>
      </c>
      <c r="X167" s="366">
        <v>1</v>
      </c>
      <c r="Y167" s="675">
        <v>263.87</v>
      </c>
      <c r="Z167" s="675">
        <v>263.87</v>
      </c>
      <c r="AA167" s="478" t="s">
        <v>762</v>
      </c>
      <c r="AB167" s="7"/>
      <c r="AC167" s="7"/>
    </row>
    <row r="168" spans="1:29" ht="15.75" customHeight="1" x14ac:dyDescent="0.2">
      <c r="A168" s="5"/>
      <c r="B168" s="4"/>
      <c r="C168" s="13"/>
      <c r="D168" s="7"/>
      <c r="E168" s="7"/>
      <c r="F168" s="7"/>
      <c r="G168" s="8"/>
      <c r="H168" s="8"/>
      <c r="I168" s="8"/>
      <c r="J168" s="8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7"/>
      <c r="AC168" s="7"/>
    </row>
    <row r="169" spans="1:29" ht="15.75" customHeight="1" x14ac:dyDescent="0.25">
      <c r="A169" s="521" t="s">
        <v>16</v>
      </c>
      <c r="B169" s="521"/>
      <c r="C169" s="521"/>
      <c r="D169" s="521"/>
      <c r="E169" s="521"/>
      <c r="F169" s="521"/>
      <c r="G169" s="521"/>
      <c r="H169" s="521"/>
      <c r="I169" s="521"/>
      <c r="J169" s="521"/>
      <c r="K169" s="521"/>
      <c r="L169" s="521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517" t="s">
        <v>17</v>
      </c>
      <c r="B170" s="518"/>
      <c r="C170" s="518"/>
      <c r="D170" s="518"/>
      <c r="E170" s="518"/>
      <c r="F170" s="518"/>
      <c r="G170" s="518"/>
      <c r="H170" s="518"/>
      <c r="I170" s="518"/>
      <c r="J170" s="518"/>
      <c r="K170" s="518"/>
      <c r="L170" s="519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513" t="s">
        <v>18</v>
      </c>
      <c r="B171" s="514"/>
      <c r="C171" s="514"/>
      <c r="D171" s="514"/>
      <c r="E171" s="514"/>
      <c r="F171" s="514"/>
      <c r="G171" s="514"/>
      <c r="H171" s="514"/>
      <c r="I171" s="514"/>
      <c r="J171" s="514"/>
      <c r="K171" s="514"/>
      <c r="L171" s="515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513" t="s">
        <v>19</v>
      </c>
      <c r="B172" s="514"/>
      <c r="C172" s="514"/>
      <c r="D172" s="514"/>
      <c r="E172" s="514"/>
      <c r="F172" s="514"/>
      <c r="G172" s="514"/>
      <c r="H172" s="514"/>
      <c r="I172" s="514"/>
      <c r="J172" s="514"/>
      <c r="K172" s="514"/>
      <c r="L172" s="515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513" t="s">
        <v>20</v>
      </c>
      <c r="B173" s="514"/>
      <c r="C173" s="514"/>
      <c r="D173" s="514"/>
      <c r="E173" s="514"/>
      <c r="F173" s="514"/>
      <c r="G173" s="514"/>
      <c r="H173" s="514"/>
      <c r="I173" s="514"/>
      <c r="J173" s="514"/>
      <c r="K173" s="514"/>
      <c r="L173" s="515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513" t="s">
        <v>21</v>
      </c>
      <c r="B174" s="514"/>
      <c r="C174" s="514"/>
      <c r="D174" s="514"/>
      <c r="E174" s="514"/>
      <c r="F174" s="514"/>
      <c r="G174" s="514"/>
      <c r="H174" s="514"/>
      <c r="I174" s="514"/>
      <c r="J174" s="514"/>
      <c r="K174" s="514"/>
      <c r="L174" s="515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513" t="s">
        <v>22</v>
      </c>
      <c r="B175" s="514"/>
      <c r="C175" s="514"/>
      <c r="D175" s="514"/>
      <c r="E175" s="514"/>
      <c r="F175" s="514"/>
      <c r="G175" s="514"/>
      <c r="H175" s="514"/>
      <c r="I175" s="514"/>
      <c r="J175" s="514"/>
      <c r="K175" s="514"/>
      <c r="L175" s="515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513" t="s">
        <v>23</v>
      </c>
      <c r="B176" s="514"/>
      <c r="C176" s="514"/>
      <c r="D176" s="514"/>
      <c r="E176" s="514"/>
      <c r="F176" s="514"/>
      <c r="G176" s="514"/>
      <c r="H176" s="514"/>
      <c r="I176" s="514"/>
      <c r="J176" s="514"/>
      <c r="K176" s="514"/>
      <c r="L176" s="515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513" t="s">
        <v>49</v>
      </c>
      <c r="B177" s="514"/>
      <c r="C177" s="514"/>
      <c r="D177" s="514"/>
      <c r="E177" s="514"/>
      <c r="F177" s="514"/>
      <c r="G177" s="514"/>
      <c r="H177" s="514"/>
      <c r="I177" s="514"/>
      <c r="J177" s="514"/>
      <c r="K177" s="514"/>
      <c r="L177" s="515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513" t="s">
        <v>50</v>
      </c>
      <c r="B178" s="514"/>
      <c r="C178" s="514"/>
      <c r="D178" s="514"/>
      <c r="E178" s="514"/>
      <c r="F178" s="514"/>
      <c r="G178" s="514"/>
      <c r="H178" s="514"/>
      <c r="I178" s="514"/>
      <c r="J178" s="514"/>
      <c r="K178" s="514"/>
      <c r="L178" s="515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513" t="s">
        <v>51</v>
      </c>
      <c r="B179" s="514"/>
      <c r="C179" s="514"/>
      <c r="D179" s="514"/>
      <c r="E179" s="514"/>
      <c r="F179" s="514"/>
      <c r="G179" s="514"/>
      <c r="H179" s="514"/>
      <c r="I179" s="514"/>
      <c r="J179" s="514"/>
      <c r="K179" s="514"/>
      <c r="L179" s="515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513" t="s">
        <v>52</v>
      </c>
      <c r="B180" s="514"/>
      <c r="C180" s="514"/>
      <c r="D180" s="514"/>
      <c r="E180" s="514"/>
      <c r="F180" s="514"/>
      <c r="G180" s="514"/>
      <c r="H180" s="514"/>
      <c r="I180" s="514"/>
      <c r="J180" s="514"/>
      <c r="K180" s="514"/>
      <c r="L180" s="515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513" t="s">
        <v>53</v>
      </c>
      <c r="B181" s="514"/>
      <c r="C181" s="514"/>
      <c r="D181" s="514"/>
      <c r="E181" s="514"/>
      <c r="F181" s="514"/>
      <c r="G181" s="514"/>
      <c r="H181" s="514"/>
      <c r="I181" s="514"/>
      <c r="J181" s="514"/>
      <c r="K181" s="514"/>
      <c r="L181" s="515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513" t="s">
        <v>54</v>
      </c>
      <c r="B182" s="514"/>
      <c r="C182" s="514"/>
      <c r="D182" s="514"/>
      <c r="E182" s="514"/>
      <c r="F182" s="514"/>
      <c r="G182" s="514"/>
      <c r="H182" s="514"/>
      <c r="I182" s="514"/>
      <c r="J182" s="514"/>
      <c r="K182" s="514"/>
      <c r="L182" s="515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513" t="s">
        <v>55</v>
      </c>
      <c r="B183" s="514"/>
      <c r="C183" s="514"/>
      <c r="D183" s="514"/>
      <c r="E183" s="514"/>
      <c r="F183" s="514"/>
      <c r="G183" s="514"/>
      <c r="H183" s="514"/>
      <c r="I183" s="514"/>
      <c r="J183" s="514"/>
      <c r="K183" s="514"/>
      <c r="L183" s="515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513" t="s">
        <v>56</v>
      </c>
      <c r="B184" s="514"/>
      <c r="C184" s="514"/>
      <c r="D184" s="514"/>
      <c r="E184" s="514"/>
      <c r="F184" s="514"/>
      <c r="G184" s="514"/>
      <c r="H184" s="514"/>
      <c r="I184" s="514"/>
      <c r="J184" s="514"/>
      <c r="K184" s="514"/>
      <c r="L184" s="515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513" t="s">
        <v>57</v>
      </c>
      <c r="B185" s="514"/>
      <c r="C185" s="514"/>
      <c r="D185" s="514"/>
      <c r="E185" s="514"/>
      <c r="F185" s="514"/>
      <c r="G185" s="514"/>
      <c r="H185" s="514"/>
      <c r="I185" s="514"/>
      <c r="J185" s="514"/>
      <c r="K185" s="514"/>
      <c r="L185" s="515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513" t="s">
        <v>58</v>
      </c>
      <c r="B186" s="514"/>
      <c r="C186" s="514"/>
      <c r="D186" s="514"/>
      <c r="E186" s="514"/>
      <c r="F186" s="514"/>
      <c r="G186" s="514"/>
      <c r="H186" s="514"/>
      <c r="I186" s="514"/>
      <c r="J186" s="514"/>
      <c r="K186" s="514"/>
      <c r="L186" s="515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513" t="s">
        <v>59</v>
      </c>
      <c r="B187" s="514"/>
      <c r="C187" s="514"/>
      <c r="D187" s="514"/>
      <c r="E187" s="514"/>
      <c r="F187" s="514"/>
      <c r="G187" s="514"/>
      <c r="H187" s="514"/>
      <c r="I187" s="514"/>
      <c r="J187" s="514"/>
      <c r="K187" s="514"/>
      <c r="L187" s="515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513" t="s">
        <v>60</v>
      </c>
      <c r="B188" s="514"/>
      <c r="C188" s="514"/>
      <c r="D188" s="514"/>
      <c r="E188" s="514"/>
      <c r="F188" s="514"/>
      <c r="G188" s="514"/>
      <c r="H188" s="514"/>
      <c r="I188" s="514"/>
      <c r="J188" s="514"/>
      <c r="K188" s="514"/>
      <c r="L188" s="515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513" t="s">
        <v>61</v>
      </c>
      <c r="B189" s="514"/>
      <c r="C189" s="514"/>
      <c r="D189" s="514"/>
      <c r="E189" s="514"/>
      <c r="F189" s="514"/>
      <c r="G189" s="514"/>
      <c r="H189" s="514"/>
      <c r="I189" s="514"/>
      <c r="J189" s="514"/>
      <c r="K189" s="514"/>
      <c r="L189" s="515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513" t="s">
        <v>62</v>
      </c>
      <c r="B190" s="514"/>
      <c r="C190" s="514"/>
      <c r="D190" s="514"/>
      <c r="E190" s="514"/>
      <c r="F190" s="514"/>
      <c r="G190" s="514"/>
      <c r="H190" s="514"/>
      <c r="I190" s="514"/>
      <c r="J190" s="514"/>
      <c r="K190" s="514"/>
      <c r="L190" s="515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A191" s="513" t="s">
        <v>63</v>
      </c>
      <c r="B191" s="514"/>
      <c r="C191" s="514"/>
      <c r="D191" s="514"/>
      <c r="E191" s="514"/>
      <c r="F191" s="514"/>
      <c r="G191" s="514"/>
      <c r="H191" s="514"/>
      <c r="I191" s="514"/>
      <c r="J191" s="514"/>
      <c r="K191" s="514"/>
      <c r="L191" s="515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513" t="s">
        <v>64</v>
      </c>
      <c r="B192" s="514"/>
      <c r="C192" s="514"/>
      <c r="D192" s="514"/>
      <c r="E192" s="514"/>
      <c r="F192" s="514"/>
      <c r="G192" s="514"/>
      <c r="H192" s="514"/>
      <c r="I192" s="514"/>
      <c r="J192" s="514"/>
      <c r="K192" s="514"/>
      <c r="L192" s="515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513" t="s">
        <v>65</v>
      </c>
      <c r="B193" s="514"/>
      <c r="C193" s="514"/>
      <c r="D193" s="514"/>
      <c r="E193" s="514"/>
      <c r="F193" s="514"/>
      <c r="G193" s="514"/>
      <c r="H193" s="514"/>
      <c r="I193" s="514"/>
      <c r="J193" s="514"/>
      <c r="K193" s="514"/>
      <c r="L193" s="515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513" t="s">
        <v>66</v>
      </c>
      <c r="B194" s="514"/>
      <c r="C194" s="514"/>
      <c r="D194" s="514"/>
      <c r="E194" s="514"/>
      <c r="F194" s="514"/>
      <c r="G194" s="514"/>
      <c r="H194" s="514"/>
      <c r="I194" s="514"/>
      <c r="J194" s="514"/>
      <c r="K194" s="514"/>
      <c r="L194" s="515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513" t="s">
        <v>67</v>
      </c>
      <c r="B195" s="514"/>
      <c r="C195" s="514"/>
      <c r="D195" s="514"/>
      <c r="E195" s="514"/>
      <c r="F195" s="514"/>
      <c r="G195" s="514"/>
      <c r="H195" s="514"/>
      <c r="I195" s="514"/>
      <c r="J195" s="514"/>
      <c r="K195" s="514"/>
      <c r="L195" s="515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513" t="s">
        <v>68</v>
      </c>
      <c r="B196" s="514"/>
      <c r="C196" s="514"/>
      <c r="D196" s="514"/>
      <c r="E196" s="514"/>
      <c r="F196" s="514"/>
      <c r="G196" s="514"/>
      <c r="H196" s="514"/>
      <c r="I196" s="514"/>
      <c r="J196" s="514"/>
      <c r="K196" s="514"/>
      <c r="L196" s="515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A197" s="510" t="s">
        <v>69</v>
      </c>
      <c r="B197" s="495"/>
      <c r="C197" s="495"/>
      <c r="D197" s="495"/>
      <c r="E197" s="495"/>
      <c r="F197" s="495"/>
      <c r="G197" s="495"/>
      <c r="H197" s="495"/>
      <c r="I197" s="495"/>
      <c r="J197" s="495"/>
      <c r="K197" s="495"/>
      <c r="L197" s="508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510" t="s">
        <v>70</v>
      </c>
      <c r="B198" s="495"/>
      <c r="C198" s="495"/>
      <c r="D198" s="495"/>
      <c r="E198" s="495"/>
      <c r="F198" s="495"/>
      <c r="G198" s="495"/>
      <c r="H198" s="495"/>
      <c r="I198" s="495"/>
      <c r="J198" s="495"/>
      <c r="K198" s="495"/>
      <c r="L198" s="508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2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2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2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9" ht="15.75" customHeight="1" x14ac:dyDescent="0.2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9" ht="15.75" customHeight="1" x14ac:dyDescent="0.2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9" ht="15.75" customHeight="1" x14ac:dyDescent="0.2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9" ht="15.75" customHeight="1" x14ac:dyDescent="0.2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9" ht="15.75" customHeight="1" x14ac:dyDescent="0.2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9" ht="15.75" customHeight="1" x14ac:dyDescent="0.2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9" ht="15.75" customHeight="1" x14ac:dyDescent="0.2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9" ht="15.75" customHeight="1" x14ac:dyDescent="0.2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9" ht="15.75" customHeight="1" x14ac:dyDescent="0.2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9" ht="15.75" customHeight="1" x14ac:dyDescent="0.2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14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14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14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14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14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14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14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14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14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14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14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14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14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14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14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14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14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14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14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14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14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14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14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14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14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14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14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14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14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14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14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14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14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14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14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14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14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14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14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14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14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14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14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14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14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14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14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14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14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14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14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14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14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14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14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14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14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14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14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14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14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14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14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14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14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14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14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14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14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14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14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14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14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14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14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14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14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14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14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14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14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14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14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14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14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14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14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14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14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14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14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14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14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14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14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14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14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14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14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14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14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14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14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14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14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14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14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14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14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14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14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14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14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14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14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14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14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14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14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">
      <c r="A367" s="7"/>
      <c r="B367" s="7"/>
      <c r="C367" s="14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">
      <c r="A368" s="7"/>
      <c r="B368" s="7"/>
      <c r="C368" s="14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">
      <c r="A369" s="7"/>
      <c r="B369" s="7"/>
      <c r="C369" s="14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">
      <c r="A370" s="7"/>
      <c r="B370" s="7"/>
      <c r="C370" s="14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">
      <c r="A371" s="7"/>
      <c r="B371" s="7"/>
      <c r="C371" s="14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">
      <c r="A372" s="7"/>
      <c r="B372" s="7"/>
      <c r="C372" s="14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 x14ac:dyDescent="0.2">
      <c r="A373" s="7"/>
      <c r="B373" s="7"/>
      <c r="C373" s="14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 x14ac:dyDescent="0.2">
      <c r="A374" s="7"/>
      <c r="B374" s="7"/>
      <c r="C374" s="14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 x14ac:dyDescent="0.2">
      <c r="A375" s="7"/>
      <c r="B375" s="7"/>
      <c r="C375" s="14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 x14ac:dyDescent="0.2">
      <c r="A376" s="7"/>
      <c r="B376" s="7"/>
      <c r="C376" s="14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 x14ac:dyDescent="0.2">
      <c r="A377" s="7"/>
      <c r="B377" s="7"/>
      <c r="C377" s="14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 x14ac:dyDescent="0.2">
      <c r="A378" s="7"/>
      <c r="B378" s="7"/>
      <c r="C378" s="14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 x14ac:dyDescent="0.2">
      <c r="A379" s="7"/>
      <c r="B379" s="7"/>
      <c r="C379" s="14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 x14ac:dyDescent="0.2">
      <c r="A380" s="7"/>
      <c r="B380" s="7"/>
      <c r="C380" s="14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 x14ac:dyDescent="0.2">
      <c r="A381" s="7"/>
      <c r="B381" s="7"/>
      <c r="C381" s="14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 x14ac:dyDescent="0.2">
      <c r="A382" s="7"/>
      <c r="B382" s="7"/>
      <c r="C382" s="14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 x14ac:dyDescent="0.2">
      <c r="A383" s="7"/>
      <c r="B383" s="7"/>
      <c r="C383" s="14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5.75" customHeight="1" x14ac:dyDescent="0.2">
      <c r="A384" s="7"/>
      <c r="B384" s="7"/>
      <c r="C384" s="14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5.75" customHeight="1" x14ac:dyDescent="0.2">
      <c r="A385" s="7"/>
      <c r="B385" s="7"/>
      <c r="C385" s="14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5.75" customHeight="1" x14ac:dyDescent="0.2">
      <c r="A386" s="7"/>
      <c r="B386" s="7"/>
      <c r="C386" s="14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5.75" customHeight="1" x14ac:dyDescent="0.2">
      <c r="A387" s="7"/>
      <c r="B387" s="7"/>
      <c r="C387" s="14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5.75" customHeight="1" x14ac:dyDescent="0.2">
      <c r="A388" s="7"/>
      <c r="B388" s="7"/>
      <c r="C388" s="14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5.75" customHeight="1" x14ac:dyDescent="0.2">
      <c r="A389" s="7"/>
      <c r="B389" s="7"/>
      <c r="C389" s="14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5.75" customHeight="1" x14ac:dyDescent="0.2">
      <c r="A390" s="7"/>
      <c r="B390" s="7"/>
      <c r="C390" s="14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5.75" customHeight="1" x14ac:dyDescent="0.2">
      <c r="A391" s="7"/>
      <c r="B391" s="7"/>
      <c r="C391" s="14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5.75" customHeight="1" x14ac:dyDescent="0.2">
      <c r="A392" s="7"/>
      <c r="B392" s="7"/>
      <c r="C392" s="14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5.75" customHeight="1" x14ac:dyDescent="0.2">
      <c r="A393" s="7"/>
      <c r="B393" s="7"/>
      <c r="C393" s="14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5.75" customHeight="1" x14ac:dyDescent="0.2">
      <c r="A394" s="7"/>
      <c r="B394" s="7"/>
      <c r="C394" s="14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5.75" customHeight="1" x14ac:dyDescent="0.2">
      <c r="A395" s="7"/>
      <c r="B395" s="7"/>
      <c r="C395" s="14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5.75" customHeight="1" x14ac:dyDescent="0.2">
      <c r="A396" s="7"/>
      <c r="B396" s="7"/>
      <c r="C396" s="14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5.75" customHeight="1" x14ac:dyDescent="0.2">
      <c r="A397" s="7"/>
      <c r="B397" s="7"/>
      <c r="C397" s="14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5.75" customHeight="1" x14ac:dyDescent="0.2">
      <c r="A398" s="7"/>
      <c r="B398" s="7"/>
      <c r="C398" s="14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5.75" customHeight="1" x14ac:dyDescent="0.2"/>
    <row r="400" spans="1:27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</sheetData>
  <mergeCells count="63">
    <mergeCell ref="A198:L198"/>
    <mergeCell ref="A192:L192"/>
    <mergeCell ref="A193:L193"/>
    <mergeCell ref="A194:L194"/>
    <mergeCell ref="A195:L195"/>
    <mergeCell ref="A196:L196"/>
    <mergeCell ref="A197:L197"/>
    <mergeCell ref="A176:L176"/>
    <mergeCell ref="A177:L177"/>
    <mergeCell ref="A178:L178"/>
    <mergeCell ref="A191:L191"/>
    <mergeCell ref="A180:L180"/>
    <mergeCell ref="A181:L181"/>
    <mergeCell ref="A182:L182"/>
    <mergeCell ref="A183:L183"/>
    <mergeCell ref="A184:L184"/>
    <mergeCell ref="A185:L185"/>
    <mergeCell ref="A186:L186"/>
    <mergeCell ref="A187:L187"/>
    <mergeCell ref="A188:L188"/>
    <mergeCell ref="A189:L189"/>
    <mergeCell ref="A190:L190"/>
    <mergeCell ref="A179:L179"/>
    <mergeCell ref="Y6:Y7"/>
    <mergeCell ref="A169:L169"/>
    <mergeCell ref="A170:L170"/>
    <mergeCell ref="A171:L171"/>
    <mergeCell ref="A172:L172"/>
    <mergeCell ref="A173:L173"/>
    <mergeCell ref="Q6:Q7"/>
    <mergeCell ref="R6:R7"/>
    <mergeCell ref="S6:S7"/>
    <mergeCell ref="T6:U6"/>
    <mergeCell ref="V6:W6"/>
    <mergeCell ref="X6:X7"/>
    <mergeCell ref="I6:J6"/>
    <mergeCell ref="A174:L174"/>
    <mergeCell ref="A175:L175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conditionalFormatting sqref="AD1:AD3">
    <cfRule type="notContainsBlanks" dxfId="2" priority="1">
      <formula>LEN(TRIM(AD1))&gt;0</formula>
    </cfRule>
  </conditionalFormatting>
  <dataValidations count="10">
    <dataValidation type="list" allowBlank="1" sqref="P158" xr:uid="{522F25E2-9CC1-474F-8380-69E38ED27A36}">
      <formula1>$AD$8:$AD$15</formula1>
    </dataValidation>
    <dataValidation type="list" allowBlank="1" sqref="P152:P153" xr:uid="{4DBE48CC-4BD8-4E46-A82D-0428624AA51C}">
      <formula1>$AD$9:$AD$11</formula1>
    </dataValidation>
    <dataValidation type="list" allowBlank="1" sqref="P150" xr:uid="{6063021C-6D22-40ED-B5D9-B9BA4507527E}">
      <formula1>$AD$9:$AD$9</formula1>
    </dataValidation>
    <dataValidation type="list" allowBlank="1" sqref="P149 P154:P155 P159 P91:P99 P53:P64 P66:P78 P139:P147 P101:P112 P114:P126" xr:uid="{9F7D8D51-01C4-4E79-9F8E-66EBD657D79E}">
      <formula1>$AD$8:$AD$9</formula1>
    </dataValidation>
    <dataValidation type="list" allowBlank="1" sqref="P156" xr:uid="{CCD0B7F9-550B-4CEA-B959-EC401B00226C}">
      <formula1>$AD$9:$AD$13</formula1>
    </dataValidation>
    <dataValidation type="list" allowBlank="1" sqref="P151" xr:uid="{91304C4E-0D90-4C32-9E87-103F8C2B0870}">
      <formula1>$AD$9:$AD$10</formula1>
    </dataValidation>
    <dataValidation type="list" allowBlank="1" sqref="P157 P160" xr:uid="{DE2260A9-77A2-4002-94C2-5BF39AE83FC7}">
      <formula1>$AD$8:$AD$13</formula1>
    </dataValidation>
    <dataValidation type="list" allowBlank="1" sqref="P65 P85:P90 P133:P138 P113 P27:P31 P46:P52" xr:uid="{292BD288-104D-427F-B2C6-E7F8EAF8DDED}">
      <formula1>#REF!</formula1>
    </dataValidation>
    <dataValidation type="list" allowBlank="1" sqref="P8:P26" xr:uid="{0156C49C-EAEE-48DE-8D45-74837FFCC386}">
      <formula1>$AD$8:$AD$26</formula1>
    </dataValidation>
    <dataValidation type="list" allowBlank="1" sqref="H8:H26 H32:H160" xr:uid="{D3B88FA5-E536-49B3-BA36-93024632DB1A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911A-B678-4D8A-B50A-54E48CB44EA7}">
  <dimension ref="A1:AE979"/>
  <sheetViews>
    <sheetView zoomScale="85" zoomScaleNormal="85" workbookViewId="0">
      <pane xSplit="3" ySplit="7" topLeftCell="D169" activePane="bottomRight" state="frozen"/>
      <selection activeCell="E11" sqref="E11"/>
      <selection pane="topRight" activeCell="E11" sqref="E11"/>
      <selection pane="bottomLeft" activeCell="E11" sqref="E11"/>
      <selection pane="bottomRight" activeCell="F184" sqref="F18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63.75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1117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20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42.75" x14ac:dyDescent="0.2">
      <c r="A8" s="41" t="s">
        <v>76</v>
      </c>
      <c r="B8" s="41" t="s">
        <v>76</v>
      </c>
      <c r="C8" s="641" t="s">
        <v>1221</v>
      </c>
      <c r="D8" s="435" t="s">
        <v>1222</v>
      </c>
      <c r="E8" s="637" t="s">
        <v>1212</v>
      </c>
      <c r="F8" s="642" t="s">
        <v>1277</v>
      </c>
      <c r="G8" s="161"/>
      <c r="H8" s="22" t="s">
        <v>4</v>
      </c>
      <c r="I8" s="433" t="s">
        <v>75</v>
      </c>
      <c r="J8" s="433" t="s">
        <v>74</v>
      </c>
      <c r="K8" s="202" t="s">
        <v>269</v>
      </c>
      <c r="L8" s="434" t="s">
        <v>1248</v>
      </c>
      <c r="M8" s="156"/>
      <c r="N8" s="156"/>
      <c r="O8" s="157"/>
      <c r="P8" s="158"/>
      <c r="Q8" s="158">
        <v>0</v>
      </c>
      <c r="R8" s="158">
        <v>0</v>
      </c>
      <c r="S8" s="361">
        <f t="shared" ref="S8:S49" si="0">Q8+R8</f>
        <v>0</v>
      </c>
      <c r="T8" s="22">
        <v>0</v>
      </c>
      <c r="U8" s="158">
        <v>0</v>
      </c>
      <c r="V8" s="22">
        <v>1</v>
      </c>
      <c r="W8" s="158">
        <v>105.28</v>
      </c>
      <c r="X8" s="435">
        <v>0.5</v>
      </c>
      <c r="Y8" s="645">
        <v>105.28</v>
      </c>
      <c r="Z8" s="606">
        <f t="shared" ref="Z8:Z25" si="1">S8+Y8</f>
        <v>105.28</v>
      </c>
      <c r="AA8" s="160"/>
      <c r="AB8" s="4"/>
      <c r="AC8" s="4"/>
      <c r="AD8" s="4"/>
      <c r="AE8" s="4"/>
    </row>
    <row r="9" spans="1:31" ht="28.5" x14ac:dyDescent="0.2">
      <c r="A9" s="41" t="s">
        <v>76</v>
      </c>
      <c r="B9" s="41" t="s">
        <v>76</v>
      </c>
      <c r="C9" s="641" t="s">
        <v>282</v>
      </c>
      <c r="D9" s="434" t="s">
        <v>283</v>
      </c>
      <c r="E9" s="637" t="s">
        <v>333</v>
      </c>
      <c r="F9" s="642" t="s">
        <v>1278</v>
      </c>
      <c r="G9" s="161"/>
      <c r="H9" s="22" t="s">
        <v>257</v>
      </c>
      <c r="I9" s="433" t="s">
        <v>75</v>
      </c>
      <c r="J9" s="433" t="s">
        <v>74</v>
      </c>
      <c r="K9" s="22" t="s">
        <v>365</v>
      </c>
      <c r="L9" s="435" t="s">
        <v>1279</v>
      </c>
      <c r="M9" s="156"/>
      <c r="N9" s="156"/>
      <c r="O9" s="157"/>
      <c r="P9" s="158"/>
      <c r="Q9" s="158">
        <v>0</v>
      </c>
      <c r="R9" s="158">
        <v>0</v>
      </c>
      <c r="S9" s="361">
        <f t="shared" si="0"/>
        <v>0</v>
      </c>
      <c r="T9" s="22">
        <v>3</v>
      </c>
      <c r="U9" s="158">
        <v>839.11</v>
      </c>
      <c r="V9" s="22">
        <v>1</v>
      </c>
      <c r="W9" s="158">
        <v>279.7</v>
      </c>
      <c r="X9" s="435">
        <v>3.5</v>
      </c>
      <c r="Y9" s="645">
        <v>2797.03</v>
      </c>
      <c r="Z9" s="606">
        <f t="shared" si="1"/>
        <v>2797.03</v>
      </c>
      <c r="AA9" s="160"/>
      <c r="AB9" s="4"/>
      <c r="AC9" s="4"/>
      <c r="AD9" s="4"/>
      <c r="AE9" s="4"/>
    </row>
    <row r="10" spans="1:31" ht="28.5" x14ac:dyDescent="0.2">
      <c r="A10" s="41" t="s">
        <v>76</v>
      </c>
      <c r="B10" s="41" t="s">
        <v>76</v>
      </c>
      <c r="C10" s="641" t="s">
        <v>354</v>
      </c>
      <c r="D10" s="434" t="s">
        <v>278</v>
      </c>
      <c r="E10" s="637" t="s">
        <v>333</v>
      </c>
      <c r="F10" s="642" t="s">
        <v>1280</v>
      </c>
      <c r="G10" s="161"/>
      <c r="H10" s="22" t="s">
        <v>252</v>
      </c>
      <c r="I10" s="433" t="s">
        <v>75</v>
      </c>
      <c r="J10" s="433" t="s">
        <v>74</v>
      </c>
      <c r="K10" s="22" t="s">
        <v>75</v>
      </c>
      <c r="L10" s="435" t="s">
        <v>1281</v>
      </c>
      <c r="M10" s="156"/>
      <c r="N10" s="156"/>
      <c r="O10" s="157"/>
      <c r="P10" s="158"/>
      <c r="Q10" s="158">
        <v>0</v>
      </c>
      <c r="R10" s="158">
        <v>0</v>
      </c>
      <c r="S10" s="361">
        <f t="shared" si="0"/>
        <v>0</v>
      </c>
      <c r="T10" s="22">
        <v>1</v>
      </c>
      <c r="U10" s="158">
        <v>559.41</v>
      </c>
      <c r="V10" s="22">
        <v>0</v>
      </c>
      <c r="W10" s="158">
        <v>0</v>
      </c>
      <c r="X10" s="435">
        <v>1</v>
      </c>
      <c r="Y10" s="645">
        <v>559.41</v>
      </c>
      <c r="Z10" s="606">
        <f t="shared" si="1"/>
        <v>559.41</v>
      </c>
      <c r="AA10" s="160"/>
      <c r="AB10" s="4"/>
      <c r="AC10" s="4"/>
      <c r="AD10" s="4"/>
      <c r="AE10" s="4"/>
    </row>
    <row r="11" spans="1:31" ht="28.5" x14ac:dyDescent="0.2">
      <c r="A11" s="41" t="s">
        <v>76</v>
      </c>
      <c r="B11" s="41" t="s">
        <v>76</v>
      </c>
      <c r="C11" s="641" t="s">
        <v>253</v>
      </c>
      <c r="D11" s="434" t="s">
        <v>1282</v>
      </c>
      <c r="E11" s="637" t="s">
        <v>333</v>
      </c>
      <c r="F11" s="642" t="s">
        <v>1283</v>
      </c>
      <c r="G11" s="161"/>
      <c r="H11" s="22" t="s">
        <v>257</v>
      </c>
      <c r="I11" s="433" t="s">
        <v>75</v>
      </c>
      <c r="J11" s="433" t="s">
        <v>74</v>
      </c>
      <c r="K11" s="202" t="s">
        <v>269</v>
      </c>
      <c r="L11" s="434" t="s">
        <v>1248</v>
      </c>
      <c r="M11" s="156"/>
      <c r="N11" s="156"/>
      <c r="O11" s="157"/>
      <c r="P11" s="158"/>
      <c r="Q11" s="158">
        <v>0</v>
      </c>
      <c r="R11" s="158">
        <v>0</v>
      </c>
      <c r="S11" s="361">
        <f t="shared" si="0"/>
        <v>0</v>
      </c>
      <c r="T11" s="22">
        <v>1</v>
      </c>
      <c r="U11" s="158">
        <v>839.11</v>
      </c>
      <c r="V11" s="22">
        <v>1</v>
      </c>
      <c r="W11" s="158">
        <v>279.7</v>
      </c>
      <c r="X11" s="435">
        <v>1.5</v>
      </c>
      <c r="Y11" s="645">
        <v>1118.81</v>
      </c>
      <c r="Z11" s="606">
        <f t="shared" si="1"/>
        <v>1118.81</v>
      </c>
      <c r="AA11" s="160"/>
      <c r="AB11" s="4"/>
      <c r="AC11" s="4"/>
      <c r="AD11" s="4"/>
      <c r="AE11" s="4"/>
    </row>
    <row r="12" spans="1:31" ht="42.75" x14ac:dyDescent="0.2">
      <c r="A12" s="41" t="s">
        <v>76</v>
      </c>
      <c r="B12" s="41" t="s">
        <v>76</v>
      </c>
      <c r="C12" s="641" t="s">
        <v>1284</v>
      </c>
      <c r="D12" s="434" t="s">
        <v>1285</v>
      </c>
      <c r="E12" s="637" t="s">
        <v>333</v>
      </c>
      <c r="F12" s="642" t="s">
        <v>1286</v>
      </c>
      <c r="G12" s="161"/>
      <c r="H12" s="22" t="s">
        <v>257</v>
      </c>
      <c r="I12" s="433" t="s">
        <v>75</v>
      </c>
      <c r="J12" s="433" t="s">
        <v>74</v>
      </c>
      <c r="K12" s="202" t="s">
        <v>1287</v>
      </c>
      <c r="L12" s="435" t="s">
        <v>1288</v>
      </c>
      <c r="M12" s="156"/>
      <c r="N12" s="156"/>
      <c r="O12" s="157"/>
      <c r="P12" s="158"/>
      <c r="Q12" s="158">
        <v>0</v>
      </c>
      <c r="R12" s="158">
        <v>0</v>
      </c>
      <c r="S12" s="361">
        <f t="shared" si="0"/>
        <v>0</v>
      </c>
      <c r="T12" s="22">
        <v>0</v>
      </c>
      <c r="U12" s="158">
        <v>0</v>
      </c>
      <c r="V12" s="22">
        <v>1</v>
      </c>
      <c r="W12" s="158">
        <v>279.7</v>
      </c>
      <c r="X12" s="435">
        <v>0.5</v>
      </c>
      <c r="Y12" s="645">
        <v>279.7</v>
      </c>
      <c r="Z12" s="606">
        <f t="shared" si="1"/>
        <v>279.7</v>
      </c>
      <c r="AA12" s="160" t="s">
        <v>1289</v>
      </c>
      <c r="AB12" s="4"/>
      <c r="AC12" s="4"/>
      <c r="AD12" s="4"/>
      <c r="AE12" s="4"/>
    </row>
    <row r="13" spans="1:31" ht="42.75" x14ac:dyDescent="0.2">
      <c r="A13" s="41" t="s">
        <v>76</v>
      </c>
      <c r="B13" s="41" t="s">
        <v>76</v>
      </c>
      <c r="C13" s="641" t="s">
        <v>299</v>
      </c>
      <c r="D13" s="434" t="s">
        <v>319</v>
      </c>
      <c r="E13" s="637" t="s">
        <v>333</v>
      </c>
      <c r="F13" s="642" t="s">
        <v>1286</v>
      </c>
      <c r="G13" s="161"/>
      <c r="H13" s="22" t="s">
        <v>257</v>
      </c>
      <c r="I13" s="433" t="s">
        <v>75</v>
      </c>
      <c r="J13" s="433" t="s">
        <v>74</v>
      </c>
      <c r="K13" s="202" t="s">
        <v>1287</v>
      </c>
      <c r="L13" s="435" t="s">
        <v>1288</v>
      </c>
      <c r="M13" s="156"/>
      <c r="N13" s="156"/>
      <c r="O13" s="157"/>
      <c r="P13" s="158"/>
      <c r="Q13" s="158">
        <v>0</v>
      </c>
      <c r="R13" s="158">
        <v>0</v>
      </c>
      <c r="S13" s="361">
        <f t="shared" si="0"/>
        <v>0</v>
      </c>
      <c r="T13" s="22">
        <v>0</v>
      </c>
      <c r="U13" s="158">
        <v>0</v>
      </c>
      <c r="V13" s="22">
        <v>1</v>
      </c>
      <c r="W13" s="158">
        <v>279.7</v>
      </c>
      <c r="X13" s="435">
        <v>0.5</v>
      </c>
      <c r="Y13" s="645">
        <v>279.7</v>
      </c>
      <c r="Z13" s="606">
        <f t="shared" si="1"/>
        <v>279.7</v>
      </c>
      <c r="AA13" s="160" t="s">
        <v>1289</v>
      </c>
      <c r="AB13" s="4"/>
      <c r="AC13" s="4"/>
      <c r="AD13" s="4"/>
      <c r="AE13" s="4"/>
    </row>
    <row r="14" spans="1:31" ht="42.75" x14ac:dyDescent="0.2">
      <c r="A14" s="41" t="s">
        <v>76</v>
      </c>
      <c r="B14" s="41" t="s">
        <v>76</v>
      </c>
      <c r="C14" s="641" t="s">
        <v>259</v>
      </c>
      <c r="D14" s="434" t="s">
        <v>260</v>
      </c>
      <c r="E14" s="637" t="s">
        <v>333</v>
      </c>
      <c r="F14" s="642" t="s">
        <v>1290</v>
      </c>
      <c r="G14" s="161"/>
      <c r="H14" s="22" t="s">
        <v>257</v>
      </c>
      <c r="I14" s="433" t="s">
        <v>75</v>
      </c>
      <c r="J14" s="433" t="s">
        <v>74</v>
      </c>
      <c r="K14" s="202" t="s">
        <v>1291</v>
      </c>
      <c r="L14" s="435" t="s">
        <v>1292</v>
      </c>
      <c r="M14" s="156"/>
      <c r="N14" s="156"/>
      <c r="O14" s="157"/>
      <c r="P14" s="158"/>
      <c r="Q14" s="158">
        <v>0</v>
      </c>
      <c r="R14" s="158">
        <v>0</v>
      </c>
      <c r="S14" s="361">
        <f t="shared" si="0"/>
        <v>0</v>
      </c>
      <c r="T14" s="22">
        <v>2</v>
      </c>
      <c r="U14" s="158">
        <v>839.11</v>
      </c>
      <c r="V14" s="22">
        <v>0</v>
      </c>
      <c r="W14" s="158">
        <v>0</v>
      </c>
      <c r="X14" s="435">
        <v>2</v>
      </c>
      <c r="Y14" s="645">
        <v>1678.22</v>
      </c>
      <c r="Z14" s="606">
        <f t="shared" si="1"/>
        <v>1678.22</v>
      </c>
      <c r="AA14" s="160"/>
      <c r="AB14" s="4"/>
      <c r="AC14" s="4"/>
      <c r="AD14" s="4"/>
      <c r="AE14" s="4"/>
    </row>
    <row r="15" spans="1:31" ht="14.25" x14ac:dyDescent="0.2">
      <c r="A15" s="41" t="s">
        <v>76</v>
      </c>
      <c r="B15" s="41" t="s">
        <v>76</v>
      </c>
      <c r="C15" s="641" t="s">
        <v>282</v>
      </c>
      <c r="D15" s="434" t="s">
        <v>283</v>
      </c>
      <c r="E15" s="637" t="s">
        <v>333</v>
      </c>
      <c r="F15" s="642" t="s">
        <v>1293</v>
      </c>
      <c r="G15" s="161"/>
      <c r="H15" s="22" t="s">
        <v>257</v>
      </c>
      <c r="I15" s="433" t="s">
        <v>75</v>
      </c>
      <c r="J15" s="433" t="s">
        <v>74</v>
      </c>
      <c r="K15" s="202" t="s">
        <v>269</v>
      </c>
      <c r="L15" s="434" t="s">
        <v>1248</v>
      </c>
      <c r="M15" s="156"/>
      <c r="N15" s="156"/>
      <c r="O15" s="157"/>
      <c r="P15" s="158"/>
      <c r="Q15" s="158">
        <v>0</v>
      </c>
      <c r="R15" s="158">
        <v>0</v>
      </c>
      <c r="S15" s="361">
        <f t="shared" si="0"/>
        <v>0</v>
      </c>
      <c r="T15" s="22">
        <v>4</v>
      </c>
      <c r="U15" s="158">
        <v>839.11</v>
      </c>
      <c r="V15" s="22">
        <v>1</v>
      </c>
      <c r="W15" s="158">
        <v>279.7</v>
      </c>
      <c r="X15" s="435">
        <v>4.5</v>
      </c>
      <c r="Y15" s="645">
        <v>3636.14</v>
      </c>
      <c r="Z15" s="606">
        <f t="shared" si="1"/>
        <v>3636.14</v>
      </c>
      <c r="AA15" s="160"/>
      <c r="AB15" s="4"/>
      <c r="AC15" s="4"/>
      <c r="AD15" s="4"/>
      <c r="AE15" s="4"/>
    </row>
    <row r="16" spans="1:31" ht="42.75" x14ac:dyDescent="0.2">
      <c r="A16" s="41" t="s">
        <v>76</v>
      </c>
      <c r="B16" s="41" t="s">
        <v>76</v>
      </c>
      <c r="C16" s="636" t="s">
        <v>299</v>
      </c>
      <c r="D16" s="434" t="s">
        <v>319</v>
      </c>
      <c r="E16" s="637" t="s">
        <v>333</v>
      </c>
      <c r="F16" s="642" t="s">
        <v>1294</v>
      </c>
      <c r="G16" s="161"/>
      <c r="H16" s="22" t="s">
        <v>257</v>
      </c>
      <c r="I16" s="433" t="s">
        <v>75</v>
      </c>
      <c r="J16" s="433" t="s">
        <v>74</v>
      </c>
      <c r="K16" s="202" t="s">
        <v>1287</v>
      </c>
      <c r="L16" s="435" t="s">
        <v>1288</v>
      </c>
      <c r="M16" s="156"/>
      <c r="N16" s="156"/>
      <c r="O16" s="157"/>
      <c r="P16" s="158"/>
      <c r="Q16" s="158">
        <v>0</v>
      </c>
      <c r="R16" s="158">
        <v>0</v>
      </c>
      <c r="S16" s="361">
        <f t="shared" si="0"/>
        <v>0</v>
      </c>
      <c r="T16" s="22">
        <v>4</v>
      </c>
      <c r="U16" s="158">
        <v>839.11</v>
      </c>
      <c r="V16" s="22">
        <v>1</v>
      </c>
      <c r="W16" s="158">
        <v>279.7</v>
      </c>
      <c r="X16" s="435">
        <v>4.5</v>
      </c>
      <c r="Y16" s="645">
        <v>3636.14</v>
      </c>
      <c r="Z16" s="606">
        <f t="shared" si="1"/>
        <v>3636.14</v>
      </c>
      <c r="AA16" s="160"/>
      <c r="AB16" s="4"/>
      <c r="AC16" s="4"/>
      <c r="AD16" s="4"/>
      <c r="AE16" s="4"/>
    </row>
    <row r="17" spans="1:31" ht="42.75" x14ac:dyDescent="0.2">
      <c r="A17" s="366" t="s">
        <v>76</v>
      </c>
      <c r="B17" s="41" t="s">
        <v>76</v>
      </c>
      <c r="C17" s="636" t="s">
        <v>1284</v>
      </c>
      <c r="D17" s="434" t="s">
        <v>1285</v>
      </c>
      <c r="E17" s="637" t="s">
        <v>333</v>
      </c>
      <c r="F17" s="642" t="s">
        <v>1294</v>
      </c>
      <c r="G17" s="161"/>
      <c r="H17" s="22" t="s">
        <v>257</v>
      </c>
      <c r="I17" s="433" t="s">
        <v>75</v>
      </c>
      <c r="J17" s="433" t="s">
        <v>74</v>
      </c>
      <c r="K17" s="202" t="s">
        <v>1287</v>
      </c>
      <c r="L17" s="435" t="s">
        <v>1288</v>
      </c>
      <c r="M17" s="156"/>
      <c r="N17" s="156"/>
      <c r="O17" s="157"/>
      <c r="P17" s="158"/>
      <c r="Q17" s="158">
        <v>0</v>
      </c>
      <c r="R17" s="158">
        <v>0</v>
      </c>
      <c r="S17" s="361">
        <f t="shared" si="0"/>
        <v>0</v>
      </c>
      <c r="T17" s="22">
        <v>4</v>
      </c>
      <c r="U17" s="158">
        <v>839.11</v>
      </c>
      <c r="V17" s="22">
        <v>1</v>
      </c>
      <c r="W17" s="158">
        <v>279.7</v>
      </c>
      <c r="X17" s="435">
        <v>4.5</v>
      </c>
      <c r="Y17" s="645">
        <v>3636.14</v>
      </c>
      <c r="Z17" s="606">
        <f t="shared" si="1"/>
        <v>3636.14</v>
      </c>
      <c r="AA17" s="160"/>
      <c r="AB17" s="4"/>
      <c r="AC17" s="4"/>
      <c r="AD17" s="4"/>
      <c r="AE17" s="4"/>
    </row>
    <row r="18" spans="1:31" ht="42.75" x14ac:dyDescent="0.2">
      <c r="A18" s="366" t="s">
        <v>76</v>
      </c>
      <c r="B18" s="41" t="s">
        <v>76</v>
      </c>
      <c r="C18" s="548" t="s">
        <v>324</v>
      </c>
      <c r="D18" s="434" t="s">
        <v>325</v>
      </c>
      <c r="E18" s="637" t="s">
        <v>1212</v>
      </c>
      <c r="F18" s="642" t="s">
        <v>1159</v>
      </c>
      <c r="G18" s="161"/>
      <c r="H18" s="22" t="s">
        <v>252</v>
      </c>
      <c r="I18" s="433" t="s">
        <v>75</v>
      </c>
      <c r="J18" s="433" t="s">
        <v>74</v>
      </c>
      <c r="K18" s="22" t="s">
        <v>75</v>
      </c>
      <c r="L18" s="435" t="s">
        <v>1295</v>
      </c>
      <c r="M18" s="156"/>
      <c r="N18" s="156"/>
      <c r="O18" s="157"/>
      <c r="P18" s="158"/>
      <c r="Q18" s="158">
        <v>0</v>
      </c>
      <c r="R18" s="158">
        <v>0</v>
      </c>
      <c r="S18" s="361">
        <f t="shared" si="0"/>
        <v>0</v>
      </c>
      <c r="T18" s="22">
        <v>1</v>
      </c>
      <c r="U18" s="158">
        <v>120</v>
      </c>
      <c r="V18" s="22">
        <v>0</v>
      </c>
      <c r="W18" s="158">
        <v>0</v>
      </c>
      <c r="X18" s="435">
        <v>1</v>
      </c>
      <c r="Y18" s="645">
        <v>120</v>
      </c>
      <c r="Z18" s="606">
        <f t="shared" si="1"/>
        <v>120</v>
      </c>
      <c r="AA18" s="160"/>
      <c r="AB18" s="4"/>
      <c r="AC18" s="4"/>
      <c r="AD18" s="4"/>
      <c r="AE18" s="4"/>
    </row>
    <row r="19" spans="1:31" ht="28.5" x14ac:dyDescent="0.2">
      <c r="A19" s="366" t="s">
        <v>76</v>
      </c>
      <c r="B19" s="41" t="s">
        <v>76</v>
      </c>
      <c r="C19" s="548" t="s">
        <v>1136</v>
      </c>
      <c r="D19" s="434" t="s">
        <v>1137</v>
      </c>
      <c r="E19" s="637" t="s">
        <v>333</v>
      </c>
      <c r="F19" s="642" t="s">
        <v>1296</v>
      </c>
      <c r="G19" s="161"/>
      <c r="H19" s="22" t="s">
        <v>252</v>
      </c>
      <c r="I19" s="433" t="s">
        <v>75</v>
      </c>
      <c r="J19" s="433" t="s">
        <v>74</v>
      </c>
      <c r="K19" s="202" t="s">
        <v>1262</v>
      </c>
      <c r="L19" s="436" t="s">
        <v>1263</v>
      </c>
      <c r="M19" s="156"/>
      <c r="N19" s="156"/>
      <c r="O19" s="157"/>
      <c r="P19" s="158"/>
      <c r="Q19" s="158">
        <v>0</v>
      </c>
      <c r="R19" s="158">
        <v>0</v>
      </c>
      <c r="S19" s="361">
        <f t="shared" si="0"/>
        <v>0</v>
      </c>
      <c r="T19" s="22">
        <v>1</v>
      </c>
      <c r="U19" s="158">
        <v>839.11</v>
      </c>
      <c r="V19" s="22">
        <v>1</v>
      </c>
      <c r="W19" s="158">
        <v>279.7</v>
      </c>
      <c r="X19" s="434">
        <v>1.5</v>
      </c>
      <c r="Y19" s="646">
        <v>1118.81</v>
      </c>
      <c r="Z19" s="606">
        <f t="shared" si="1"/>
        <v>1118.81</v>
      </c>
      <c r="AA19" s="160"/>
      <c r="AB19" s="4"/>
      <c r="AC19" s="4"/>
      <c r="AD19" s="4"/>
      <c r="AE19" s="4"/>
    </row>
    <row r="20" spans="1:31" ht="28.5" x14ac:dyDescent="0.2">
      <c r="A20" s="366" t="s">
        <v>76</v>
      </c>
      <c r="B20" s="41" t="s">
        <v>76</v>
      </c>
      <c r="C20" s="548" t="s">
        <v>1126</v>
      </c>
      <c r="D20" s="434" t="s">
        <v>576</v>
      </c>
      <c r="E20" s="637" t="s">
        <v>333</v>
      </c>
      <c r="F20" s="642" t="s">
        <v>1296</v>
      </c>
      <c r="G20" s="161"/>
      <c r="H20" s="22" t="s">
        <v>252</v>
      </c>
      <c r="I20" s="433" t="s">
        <v>75</v>
      </c>
      <c r="J20" s="433" t="s">
        <v>74</v>
      </c>
      <c r="K20" s="202" t="s">
        <v>1262</v>
      </c>
      <c r="L20" s="436" t="s">
        <v>1263</v>
      </c>
      <c r="M20" s="156"/>
      <c r="N20" s="156"/>
      <c r="O20" s="157"/>
      <c r="P20" s="158"/>
      <c r="Q20" s="158">
        <v>0</v>
      </c>
      <c r="R20" s="158">
        <v>0</v>
      </c>
      <c r="S20" s="361">
        <f t="shared" si="0"/>
        <v>0</v>
      </c>
      <c r="T20" s="22">
        <v>1</v>
      </c>
      <c r="U20" s="158">
        <v>839.11</v>
      </c>
      <c r="V20" s="22">
        <v>1</v>
      </c>
      <c r="W20" s="158">
        <v>279.7</v>
      </c>
      <c r="X20" s="434">
        <v>1.5</v>
      </c>
      <c r="Y20" s="646">
        <v>1118.81</v>
      </c>
      <c r="Z20" s="606">
        <f t="shared" si="1"/>
        <v>1118.81</v>
      </c>
      <c r="AA20" s="160"/>
      <c r="AB20" s="4"/>
      <c r="AC20" s="4"/>
      <c r="AD20" s="4"/>
      <c r="AE20" s="4"/>
    </row>
    <row r="21" spans="1:31" ht="28.5" x14ac:dyDescent="0.2">
      <c r="A21" s="366" t="s">
        <v>76</v>
      </c>
      <c r="B21" s="21" t="s">
        <v>364</v>
      </c>
      <c r="C21" s="647" t="s">
        <v>1312</v>
      </c>
      <c r="D21" s="21" t="s">
        <v>1313</v>
      </c>
      <c r="E21" s="322" t="s">
        <v>1158</v>
      </c>
      <c r="F21" s="643" t="s">
        <v>1314</v>
      </c>
      <c r="G21" s="193"/>
      <c r="H21" s="21" t="s">
        <v>4</v>
      </c>
      <c r="I21" s="21" t="s">
        <v>75</v>
      </c>
      <c r="J21" s="20" t="s">
        <v>74</v>
      </c>
      <c r="K21" s="21" t="s">
        <v>269</v>
      </c>
      <c r="L21" s="145" t="s">
        <v>344</v>
      </c>
      <c r="M21" s="184"/>
      <c r="N21" s="156"/>
      <c r="O21" s="157"/>
      <c r="P21" s="158"/>
      <c r="Q21" s="158">
        <v>0</v>
      </c>
      <c r="R21" s="158">
        <v>0</v>
      </c>
      <c r="S21" s="361">
        <f t="shared" si="0"/>
        <v>0</v>
      </c>
      <c r="T21" s="22">
        <v>4</v>
      </c>
      <c r="U21" s="158">
        <v>350.87</v>
      </c>
      <c r="V21" s="22">
        <v>1</v>
      </c>
      <c r="W21" s="158">
        <v>105.28</v>
      </c>
      <c r="X21" s="22">
        <v>4.5</v>
      </c>
      <c r="Y21" s="648">
        <v>1508.86</v>
      </c>
      <c r="Z21" s="606">
        <f t="shared" si="1"/>
        <v>1508.86</v>
      </c>
      <c r="AA21" s="160"/>
      <c r="AB21" s="4"/>
      <c r="AC21" s="4"/>
      <c r="AD21" s="4"/>
      <c r="AE21" s="4"/>
    </row>
    <row r="22" spans="1:31" ht="28.5" x14ac:dyDescent="0.2">
      <c r="A22" s="366" t="s">
        <v>76</v>
      </c>
      <c r="B22" s="21" t="s">
        <v>364</v>
      </c>
      <c r="C22" s="647" t="s">
        <v>1302</v>
      </c>
      <c r="D22" s="461" t="s">
        <v>379</v>
      </c>
      <c r="E22" s="322" t="s">
        <v>1158</v>
      </c>
      <c r="F22" s="553" t="s">
        <v>1315</v>
      </c>
      <c r="G22" s="193"/>
      <c r="H22" s="21" t="s">
        <v>257</v>
      </c>
      <c r="I22" s="21" t="s">
        <v>75</v>
      </c>
      <c r="J22" s="20" t="s">
        <v>74</v>
      </c>
      <c r="K22" s="21" t="s">
        <v>1316</v>
      </c>
      <c r="L22" s="145" t="s">
        <v>1317</v>
      </c>
      <c r="M22" s="184"/>
      <c r="N22" s="156"/>
      <c r="O22" s="157"/>
      <c r="P22" s="158"/>
      <c r="Q22" s="158">
        <v>0</v>
      </c>
      <c r="R22" s="158">
        <v>0</v>
      </c>
      <c r="S22" s="361">
        <f t="shared" si="0"/>
        <v>0</v>
      </c>
      <c r="T22" s="22">
        <v>3</v>
      </c>
      <c r="U22" s="158">
        <v>424.22</v>
      </c>
      <c r="V22" s="22">
        <v>1</v>
      </c>
      <c r="W22" s="158">
        <v>127.26</v>
      </c>
      <c r="X22" s="22">
        <v>3.5</v>
      </c>
      <c r="Y22" s="648">
        <v>1399.92</v>
      </c>
      <c r="Z22" s="606">
        <f t="shared" si="1"/>
        <v>1399.92</v>
      </c>
      <c r="AA22" s="160"/>
      <c r="AB22" s="4"/>
      <c r="AC22" s="4"/>
      <c r="AD22" s="4"/>
      <c r="AE22" s="4"/>
    </row>
    <row r="23" spans="1:31" ht="28.5" x14ac:dyDescent="0.2">
      <c r="A23" s="366" t="s">
        <v>76</v>
      </c>
      <c r="B23" s="21" t="s">
        <v>364</v>
      </c>
      <c r="C23" s="647" t="s">
        <v>369</v>
      </c>
      <c r="D23" s="21" t="s">
        <v>370</v>
      </c>
      <c r="E23" s="322" t="s">
        <v>1158</v>
      </c>
      <c r="F23" s="553" t="s">
        <v>1318</v>
      </c>
      <c r="G23" s="193"/>
      <c r="H23" s="21" t="s">
        <v>257</v>
      </c>
      <c r="I23" s="21" t="s">
        <v>75</v>
      </c>
      <c r="J23" s="20" t="s">
        <v>74</v>
      </c>
      <c r="K23" s="21" t="s">
        <v>1316</v>
      </c>
      <c r="L23" s="145" t="s">
        <v>1317</v>
      </c>
      <c r="M23" s="184"/>
      <c r="N23" s="156"/>
      <c r="O23" s="157"/>
      <c r="P23" s="158"/>
      <c r="Q23" s="158">
        <v>0</v>
      </c>
      <c r="R23" s="158">
        <v>0</v>
      </c>
      <c r="S23" s="361">
        <f t="shared" si="0"/>
        <v>0</v>
      </c>
      <c r="T23" s="22">
        <v>3</v>
      </c>
      <c r="U23" s="158">
        <v>313.27999999999997</v>
      </c>
      <c r="V23" s="22">
        <v>1</v>
      </c>
      <c r="W23" s="158">
        <v>94</v>
      </c>
      <c r="X23" s="22">
        <v>3.5</v>
      </c>
      <c r="Y23" s="648">
        <v>1033.8399999999999</v>
      </c>
      <c r="Z23" s="606">
        <f t="shared" si="1"/>
        <v>1033.8399999999999</v>
      </c>
      <c r="AA23" s="160"/>
      <c r="AB23" s="4"/>
      <c r="AC23" s="4"/>
      <c r="AD23" s="4"/>
      <c r="AE23" s="4"/>
    </row>
    <row r="24" spans="1:31" ht="28.5" x14ac:dyDescent="0.2">
      <c r="A24" s="366" t="s">
        <v>76</v>
      </c>
      <c r="B24" s="21" t="s">
        <v>364</v>
      </c>
      <c r="C24" s="647" t="s">
        <v>320</v>
      </c>
      <c r="D24" s="533" t="s">
        <v>321</v>
      </c>
      <c r="E24" s="322" t="s">
        <v>333</v>
      </c>
      <c r="F24" s="553" t="s">
        <v>1319</v>
      </c>
      <c r="G24" s="193"/>
      <c r="H24" s="21" t="s">
        <v>4</v>
      </c>
      <c r="I24" s="21" t="s">
        <v>75</v>
      </c>
      <c r="J24" s="20" t="s">
        <v>74</v>
      </c>
      <c r="K24" s="438" t="s">
        <v>1155</v>
      </c>
      <c r="L24" s="145" t="s">
        <v>1156</v>
      </c>
      <c r="M24" s="184"/>
      <c r="N24" s="156"/>
      <c r="O24" s="157"/>
      <c r="P24" s="158"/>
      <c r="Q24" s="158">
        <v>0</v>
      </c>
      <c r="R24" s="158">
        <v>0</v>
      </c>
      <c r="S24" s="361">
        <f t="shared" si="0"/>
        <v>0</v>
      </c>
      <c r="T24" s="22">
        <v>3</v>
      </c>
      <c r="U24" s="158">
        <v>839.11</v>
      </c>
      <c r="V24" s="22">
        <v>1</v>
      </c>
      <c r="W24" s="158">
        <v>279.7</v>
      </c>
      <c r="X24" s="22">
        <v>3.5</v>
      </c>
      <c r="Y24" s="648">
        <v>2797.03</v>
      </c>
      <c r="Z24" s="606">
        <f t="shared" si="1"/>
        <v>2797.03</v>
      </c>
      <c r="AA24" s="160"/>
      <c r="AB24" s="4"/>
      <c r="AC24" s="4"/>
      <c r="AD24" s="4"/>
      <c r="AE24" s="4"/>
    </row>
    <row r="25" spans="1:31" x14ac:dyDescent="0.2">
      <c r="A25" s="366" t="s">
        <v>76</v>
      </c>
      <c r="B25" s="21" t="s">
        <v>364</v>
      </c>
      <c r="C25" s="647" t="s">
        <v>1320</v>
      </c>
      <c r="D25" s="649" t="s">
        <v>1426</v>
      </c>
      <c r="E25" s="322" t="s">
        <v>1158</v>
      </c>
      <c r="F25" s="532" t="s">
        <v>1427</v>
      </c>
      <c r="G25" s="193"/>
      <c r="H25" s="21" t="s">
        <v>4</v>
      </c>
      <c r="I25" s="21" t="s">
        <v>75</v>
      </c>
      <c r="J25" s="20" t="s">
        <v>74</v>
      </c>
      <c r="K25" s="21" t="s">
        <v>338</v>
      </c>
      <c r="L25" s="145" t="s">
        <v>339</v>
      </c>
      <c r="M25" s="184"/>
      <c r="N25" s="156"/>
      <c r="O25" s="157"/>
      <c r="P25" s="158"/>
      <c r="Q25" s="158">
        <v>0</v>
      </c>
      <c r="R25" s="158">
        <v>0</v>
      </c>
      <c r="S25" s="361">
        <f t="shared" si="0"/>
        <v>0</v>
      </c>
      <c r="T25" s="22">
        <v>3</v>
      </c>
      <c r="U25" s="158">
        <v>250.62</v>
      </c>
      <c r="V25" s="22">
        <v>1</v>
      </c>
      <c r="W25" s="158">
        <v>75.2</v>
      </c>
      <c r="X25" s="22">
        <v>3.5</v>
      </c>
      <c r="Y25" s="648">
        <v>827.06</v>
      </c>
      <c r="Z25" s="606">
        <f t="shared" si="1"/>
        <v>827.06</v>
      </c>
      <c r="AA25" s="160"/>
      <c r="AB25" s="4"/>
      <c r="AC25" s="4"/>
      <c r="AD25" s="4"/>
      <c r="AE25" s="4"/>
    </row>
    <row r="26" spans="1:31" ht="14.25" x14ac:dyDescent="0.2">
      <c r="A26" s="366" t="s">
        <v>76</v>
      </c>
      <c r="B26" s="619" t="s">
        <v>166</v>
      </c>
      <c r="C26" s="647" t="s">
        <v>127</v>
      </c>
      <c r="D26" s="86" t="s">
        <v>128</v>
      </c>
      <c r="E26" s="21" t="s">
        <v>85</v>
      </c>
      <c r="F26" s="461" t="s">
        <v>86</v>
      </c>
      <c r="G26" s="144"/>
      <c r="H26" s="21"/>
      <c r="I26" s="50" t="s">
        <v>75</v>
      </c>
      <c r="J26" s="23" t="s">
        <v>74</v>
      </c>
      <c r="K26" s="22" t="s">
        <v>75</v>
      </c>
      <c r="L26" s="442" t="s">
        <v>135</v>
      </c>
      <c r="M26" s="650">
        <v>45601</v>
      </c>
      <c r="N26" s="650">
        <v>45601</v>
      </c>
      <c r="O26" s="651"/>
      <c r="P26" s="651"/>
      <c r="Q26" s="158">
        <v>0</v>
      </c>
      <c r="R26" s="158">
        <v>0</v>
      </c>
      <c r="S26" s="361">
        <f t="shared" si="0"/>
        <v>0</v>
      </c>
      <c r="T26" s="443">
        <v>0</v>
      </c>
      <c r="U26" s="444">
        <v>559.41</v>
      </c>
      <c r="V26" s="445">
        <v>1</v>
      </c>
      <c r="W26" s="444">
        <v>279.7</v>
      </c>
      <c r="X26" s="446">
        <v>0.5</v>
      </c>
      <c r="Y26" s="652">
        <v>279.7</v>
      </c>
      <c r="Z26" s="652">
        <v>279.7</v>
      </c>
      <c r="AA26" s="446" t="s">
        <v>88</v>
      </c>
      <c r="AB26" s="4"/>
      <c r="AC26" s="4"/>
      <c r="AD26" s="4"/>
      <c r="AE26" s="4"/>
    </row>
    <row r="27" spans="1:31" ht="14.25" x14ac:dyDescent="0.2">
      <c r="A27" s="366" t="s">
        <v>76</v>
      </c>
      <c r="B27" s="619" t="s">
        <v>166</v>
      </c>
      <c r="C27" s="447" t="s">
        <v>1377</v>
      </c>
      <c r="D27" s="86" t="s">
        <v>1378</v>
      </c>
      <c r="E27" s="21" t="s">
        <v>85</v>
      </c>
      <c r="F27" s="461" t="s">
        <v>86</v>
      </c>
      <c r="G27" s="144"/>
      <c r="H27" s="21"/>
      <c r="I27" s="50" t="s">
        <v>75</v>
      </c>
      <c r="J27" s="23" t="s">
        <v>74</v>
      </c>
      <c r="K27" s="22" t="s">
        <v>75</v>
      </c>
      <c r="L27" s="442" t="s">
        <v>135</v>
      </c>
      <c r="M27" s="650">
        <v>45601</v>
      </c>
      <c r="N27" s="650">
        <v>45601</v>
      </c>
      <c r="O27" s="651"/>
      <c r="P27" s="651"/>
      <c r="Q27" s="158">
        <v>0</v>
      </c>
      <c r="R27" s="158">
        <v>0</v>
      </c>
      <c r="S27" s="361">
        <f t="shared" si="0"/>
        <v>0</v>
      </c>
      <c r="T27" s="443">
        <v>0</v>
      </c>
      <c r="U27" s="444">
        <v>559.41</v>
      </c>
      <c r="V27" s="445">
        <v>1</v>
      </c>
      <c r="W27" s="444">
        <v>279.7</v>
      </c>
      <c r="X27" s="446">
        <v>0.5</v>
      </c>
      <c r="Y27" s="652">
        <v>279.7</v>
      </c>
      <c r="Z27" s="652">
        <v>279.7</v>
      </c>
      <c r="AA27" s="446" t="s">
        <v>88</v>
      </c>
      <c r="AB27" s="4"/>
      <c r="AC27" s="4"/>
      <c r="AD27" s="4"/>
      <c r="AE27" s="4"/>
    </row>
    <row r="28" spans="1:31" ht="14.25" x14ac:dyDescent="0.2">
      <c r="A28" s="366" t="s">
        <v>76</v>
      </c>
      <c r="B28" s="619" t="s">
        <v>166</v>
      </c>
      <c r="C28" s="447" t="s">
        <v>153</v>
      </c>
      <c r="D28" s="86" t="s">
        <v>154</v>
      </c>
      <c r="E28" s="21" t="s">
        <v>1379</v>
      </c>
      <c r="F28" s="461" t="s">
        <v>1380</v>
      </c>
      <c r="G28" s="144"/>
      <c r="H28" s="21"/>
      <c r="I28" s="50" t="s">
        <v>75</v>
      </c>
      <c r="J28" s="23" t="s">
        <v>74</v>
      </c>
      <c r="K28" s="22" t="s">
        <v>75</v>
      </c>
      <c r="L28" s="442" t="s">
        <v>82</v>
      </c>
      <c r="M28" s="650">
        <v>45601</v>
      </c>
      <c r="N28" s="650">
        <v>45966</v>
      </c>
      <c r="O28" s="651"/>
      <c r="P28" s="651"/>
      <c r="Q28" s="158">
        <v>0</v>
      </c>
      <c r="R28" s="158">
        <v>0</v>
      </c>
      <c r="S28" s="361">
        <f t="shared" si="0"/>
        <v>0</v>
      </c>
      <c r="T28" s="443">
        <v>0</v>
      </c>
      <c r="U28" s="444">
        <v>120</v>
      </c>
      <c r="V28" s="445">
        <v>1</v>
      </c>
      <c r="W28" s="444">
        <v>55</v>
      </c>
      <c r="X28" s="446">
        <v>0.5</v>
      </c>
      <c r="Y28" s="652">
        <v>55</v>
      </c>
      <c r="Z28" s="652">
        <v>55</v>
      </c>
      <c r="AA28" s="446" t="s">
        <v>88</v>
      </c>
      <c r="AB28" s="4"/>
      <c r="AC28" s="4"/>
      <c r="AD28" s="4"/>
      <c r="AE28" s="4"/>
    </row>
    <row r="29" spans="1:31" ht="14.25" x14ac:dyDescent="0.2">
      <c r="A29" s="366" t="s">
        <v>76</v>
      </c>
      <c r="B29" s="619" t="s">
        <v>166</v>
      </c>
      <c r="C29" s="447" t="s">
        <v>1381</v>
      </c>
      <c r="D29" s="86" t="s">
        <v>1382</v>
      </c>
      <c r="E29" s="21" t="s">
        <v>1383</v>
      </c>
      <c r="F29" s="461" t="s">
        <v>1384</v>
      </c>
      <c r="G29" s="144"/>
      <c r="H29" s="21"/>
      <c r="I29" s="50" t="s">
        <v>75</v>
      </c>
      <c r="J29" s="23" t="s">
        <v>74</v>
      </c>
      <c r="K29" s="22" t="s">
        <v>75</v>
      </c>
      <c r="L29" s="442" t="s">
        <v>1385</v>
      </c>
      <c r="M29" s="650">
        <v>45607</v>
      </c>
      <c r="N29" s="650">
        <v>45975</v>
      </c>
      <c r="O29" s="651"/>
      <c r="P29" s="651"/>
      <c r="Q29" s="158">
        <v>0</v>
      </c>
      <c r="R29" s="158">
        <v>0</v>
      </c>
      <c r="S29" s="361">
        <f t="shared" si="0"/>
        <v>0</v>
      </c>
      <c r="T29" s="443">
        <v>3</v>
      </c>
      <c r="U29" s="444">
        <v>120</v>
      </c>
      <c r="V29" s="445">
        <v>1</v>
      </c>
      <c r="W29" s="444">
        <v>55</v>
      </c>
      <c r="X29" s="446">
        <v>3.5</v>
      </c>
      <c r="Y29" s="652">
        <v>415</v>
      </c>
      <c r="Z29" s="652">
        <v>415</v>
      </c>
      <c r="AA29" s="446" t="s">
        <v>88</v>
      </c>
      <c r="AB29" s="4"/>
      <c r="AC29" s="4"/>
      <c r="AD29" s="4"/>
      <c r="AE29" s="4"/>
    </row>
    <row r="30" spans="1:31" ht="14.25" x14ac:dyDescent="0.2">
      <c r="A30" s="366" t="s">
        <v>76</v>
      </c>
      <c r="B30" s="619" t="s">
        <v>166</v>
      </c>
      <c r="C30" s="447" t="s">
        <v>1386</v>
      </c>
      <c r="D30" s="86" t="s">
        <v>1387</v>
      </c>
      <c r="E30" s="21" t="s">
        <v>1383</v>
      </c>
      <c r="F30" s="461" t="s">
        <v>1384</v>
      </c>
      <c r="G30" s="144"/>
      <c r="H30" s="21"/>
      <c r="I30" s="50" t="s">
        <v>75</v>
      </c>
      <c r="J30" s="23" t="s">
        <v>74</v>
      </c>
      <c r="K30" s="22" t="s">
        <v>75</v>
      </c>
      <c r="L30" s="442" t="s">
        <v>1385</v>
      </c>
      <c r="M30" s="650">
        <v>45607</v>
      </c>
      <c r="N30" s="650">
        <v>45975</v>
      </c>
      <c r="O30" s="651"/>
      <c r="P30" s="651"/>
      <c r="Q30" s="158">
        <v>0</v>
      </c>
      <c r="R30" s="158">
        <v>0</v>
      </c>
      <c r="S30" s="361">
        <f t="shared" si="0"/>
        <v>0</v>
      </c>
      <c r="T30" s="443">
        <v>3</v>
      </c>
      <c r="U30" s="444">
        <v>120</v>
      </c>
      <c r="V30" s="445">
        <v>1</v>
      </c>
      <c r="W30" s="444">
        <v>55</v>
      </c>
      <c r="X30" s="446">
        <v>3.5</v>
      </c>
      <c r="Y30" s="652">
        <v>415</v>
      </c>
      <c r="Z30" s="652">
        <v>415</v>
      </c>
      <c r="AA30" s="446" t="s">
        <v>88</v>
      </c>
      <c r="AB30" s="4"/>
      <c r="AC30" s="4"/>
      <c r="AD30" s="4"/>
      <c r="AE30" s="4"/>
    </row>
    <row r="31" spans="1:31" ht="14.25" x14ac:dyDescent="0.2">
      <c r="A31" s="366" t="s">
        <v>76</v>
      </c>
      <c r="B31" s="619" t="s">
        <v>166</v>
      </c>
      <c r="C31" s="447" t="s">
        <v>1388</v>
      </c>
      <c r="D31" s="86" t="s">
        <v>1331</v>
      </c>
      <c r="E31" s="21" t="s">
        <v>85</v>
      </c>
      <c r="F31" s="461" t="s">
        <v>86</v>
      </c>
      <c r="G31" s="144"/>
      <c r="H31" s="21"/>
      <c r="I31" s="50" t="s">
        <v>75</v>
      </c>
      <c r="J31" s="23" t="s">
        <v>74</v>
      </c>
      <c r="K31" s="22" t="s">
        <v>75</v>
      </c>
      <c r="L31" s="442" t="s">
        <v>1385</v>
      </c>
      <c r="M31" s="650">
        <v>45607</v>
      </c>
      <c r="N31" s="650">
        <v>45975</v>
      </c>
      <c r="O31" s="651"/>
      <c r="P31" s="651"/>
      <c r="Q31" s="158">
        <v>0</v>
      </c>
      <c r="R31" s="158">
        <v>0</v>
      </c>
      <c r="S31" s="361">
        <f t="shared" si="0"/>
        <v>0</v>
      </c>
      <c r="T31" s="443">
        <v>3</v>
      </c>
      <c r="U31" s="444">
        <v>559.41</v>
      </c>
      <c r="V31" s="445">
        <v>1</v>
      </c>
      <c r="W31" s="444">
        <v>279.7</v>
      </c>
      <c r="X31" s="446">
        <v>3.5</v>
      </c>
      <c r="Y31" s="652">
        <v>1847.12</v>
      </c>
      <c r="Z31" s="652">
        <v>1847.12</v>
      </c>
      <c r="AA31" s="446" t="s">
        <v>88</v>
      </c>
      <c r="AB31" s="4"/>
      <c r="AC31" s="4"/>
      <c r="AD31" s="4"/>
      <c r="AE31" s="4"/>
    </row>
    <row r="32" spans="1:31" ht="14.25" x14ac:dyDescent="0.2">
      <c r="A32" s="366" t="s">
        <v>76</v>
      </c>
      <c r="B32" s="619" t="s">
        <v>166</v>
      </c>
      <c r="C32" s="447" t="s">
        <v>119</v>
      </c>
      <c r="D32" s="86" t="s">
        <v>120</v>
      </c>
      <c r="E32" s="21" t="s">
        <v>85</v>
      </c>
      <c r="F32" s="461" t="s">
        <v>86</v>
      </c>
      <c r="G32" s="144"/>
      <c r="H32" s="21"/>
      <c r="I32" s="50" t="s">
        <v>75</v>
      </c>
      <c r="J32" s="23" t="s">
        <v>74</v>
      </c>
      <c r="K32" s="22" t="s">
        <v>75</v>
      </c>
      <c r="L32" s="442" t="s">
        <v>1385</v>
      </c>
      <c r="M32" s="650">
        <v>45607</v>
      </c>
      <c r="N32" s="650">
        <v>45975</v>
      </c>
      <c r="O32" s="651"/>
      <c r="P32" s="651"/>
      <c r="Q32" s="158">
        <v>0</v>
      </c>
      <c r="R32" s="158">
        <v>0</v>
      </c>
      <c r="S32" s="361">
        <f t="shared" si="0"/>
        <v>0</v>
      </c>
      <c r="T32" s="443">
        <v>3</v>
      </c>
      <c r="U32" s="444">
        <v>559.41</v>
      </c>
      <c r="V32" s="445">
        <v>1</v>
      </c>
      <c r="W32" s="444">
        <v>279.7</v>
      </c>
      <c r="X32" s="446">
        <v>3.5</v>
      </c>
      <c r="Y32" s="652">
        <v>1957.93</v>
      </c>
      <c r="Z32" s="652">
        <v>1957.93</v>
      </c>
      <c r="AA32" s="446" t="s">
        <v>88</v>
      </c>
      <c r="AB32" s="4"/>
      <c r="AC32" s="4"/>
      <c r="AD32" s="4"/>
      <c r="AE32" s="4"/>
    </row>
    <row r="33" spans="1:31" ht="14.25" x14ac:dyDescent="0.2">
      <c r="A33" s="366" t="s">
        <v>76</v>
      </c>
      <c r="B33" s="619" t="s">
        <v>166</v>
      </c>
      <c r="C33" s="447" t="s">
        <v>1389</v>
      </c>
      <c r="D33" s="86" t="s">
        <v>561</v>
      </c>
      <c r="E33" s="21" t="s">
        <v>85</v>
      </c>
      <c r="F33" s="461" t="s">
        <v>86</v>
      </c>
      <c r="G33" s="144"/>
      <c r="H33" s="21"/>
      <c r="I33" s="50" t="s">
        <v>75</v>
      </c>
      <c r="J33" s="23" t="s">
        <v>74</v>
      </c>
      <c r="K33" s="22" t="s">
        <v>75</v>
      </c>
      <c r="L33" s="442" t="s">
        <v>1390</v>
      </c>
      <c r="M33" s="650">
        <v>45606</v>
      </c>
      <c r="N33" s="650">
        <v>45975</v>
      </c>
      <c r="O33" s="651"/>
      <c r="P33" s="651"/>
      <c r="Q33" s="158">
        <v>0</v>
      </c>
      <c r="R33" s="158">
        <v>0</v>
      </c>
      <c r="S33" s="361">
        <f t="shared" si="0"/>
        <v>0</v>
      </c>
      <c r="T33" s="443">
        <v>4</v>
      </c>
      <c r="U33" s="444">
        <v>559.41</v>
      </c>
      <c r="V33" s="445">
        <v>1</v>
      </c>
      <c r="W33" s="444">
        <v>279.7</v>
      </c>
      <c r="X33" s="446">
        <v>4.5</v>
      </c>
      <c r="Y33" s="652">
        <v>2517.34</v>
      </c>
      <c r="Z33" s="652">
        <v>2517.34</v>
      </c>
      <c r="AA33" s="446" t="s">
        <v>88</v>
      </c>
      <c r="AB33" s="4"/>
      <c r="AC33" s="4"/>
      <c r="AD33" s="4"/>
      <c r="AE33" s="4"/>
    </row>
    <row r="34" spans="1:31" ht="14.25" x14ac:dyDescent="0.2">
      <c r="A34" s="366" t="s">
        <v>76</v>
      </c>
      <c r="B34" s="619" t="s">
        <v>166</v>
      </c>
      <c r="C34" s="447" t="s">
        <v>564</v>
      </c>
      <c r="D34" s="86" t="s">
        <v>565</v>
      </c>
      <c r="E34" s="21" t="s">
        <v>85</v>
      </c>
      <c r="F34" s="461" t="s">
        <v>86</v>
      </c>
      <c r="G34" s="144"/>
      <c r="H34" s="21"/>
      <c r="I34" s="50" t="s">
        <v>75</v>
      </c>
      <c r="J34" s="23" t="s">
        <v>74</v>
      </c>
      <c r="K34" s="22" t="s">
        <v>75</v>
      </c>
      <c r="L34" s="442" t="s">
        <v>182</v>
      </c>
      <c r="M34" s="650">
        <v>45607</v>
      </c>
      <c r="N34" s="650">
        <v>45975</v>
      </c>
      <c r="O34" s="651"/>
      <c r="P34" s="651"/>
      <c r="Q34" s="158">
        <v>0</v>
      </c>
      <c r="R34" s="158">
        <v>0</v>
      </c>
      <c r="S34" s="361">
        <f t="shared" si="0"/>
        <v>0</v>
      </c>
      <c r="T34" s="443">
        <v>3</v>
      </c>
      <c r="U34" s="444">
        <v>559.41</v>
      </c>
      <c r="V34" s="445">
        <v>1</v>
      </c>
      <c r="W34" s="444">
        <v>279.7</v>
      </c>
      <c r="X34" s="446">
        <v>3.5</v>
      </c>
      <c r="Y34" s="652">
        <v>1957.93</v>
      </c>
      <c r="Z34" s="652">
        <v>1957.93</v>
      </c>
      <c r="AA34" s="446" t="s">
        <v>88</v>
      </c>
      <c r="AB34" s="4"/>
      <c r="AC34" s="4"/>
      <c r="AD34" s="4"/>
      <c r="AE34" s="4"/>
    </row>
    <row r="35" spans="1:31" ht="14.25" x14ac:dyDescent="0.2">
      <c r="A35" s="366" t="s">
        <v>76</v>
      </c>
      <c r="B35" s="619" t="s">
        <v>166</v>
      </c>
      <c r="C35" s="447" t="s">
        <v>1377</v>
      </c>
      <c r="D35" s="86" t="s">
        <v>1378</v>
      </c>
      <c r="E35" s="21" t="s">
        <v>85</v>
      </c>
      <c r="F35" s="461" t="s">
        <v>86</v>
      </c>
      <c r="G35" s="144"/>
      <c r="H35" s="21"/>
      <c r="I35" s="50" t="s">
        <v>75</v>
      </c>
      <c r="J35" s="23" t="s">
        <v>74</v>
      </c>
      <c r="K35" s="22" t="s">
        <v>75</v>
      </c>
      <c r="L35" s="442" t="s">
        <v>1391</v>
      </c>
      <c r="M35" s="650">
        <v>45607</v>
      </c>
      <c r="N35" s="650">
        <v>45975</v>
      </c>
      <c r="O35" s="651"/>
      <c r="P35" s="651"/>
      <c r="Q35" s="158">
        <v>0</v>
      </c>
      <c r="R35" s="158">
        <v>0</v>
      </c>
      <c r="S35" s="361">
        <f t="shared" si="0"/>
        <v>0</v>
      </c>
      <c r="T35" s="443">
        <v>3</v>
      </c>
      <c r="U35" s="444">
        <v>559.41</v>
      </c>
      <c r="V35" s="445">
        <v>1</v>
      </c>
      <c r="W35" s="444">
        <v>279.7</v>
      </c>
      <c r="X35" s="446">
        <v>3.5</v>
      </c>
      <c r="Y35" s="652">
        <v>1957.93</v>
      </c>
      <c r="Z35" s="652">
        <v>1957.93</v>
      </c>
      <c r="AA35" s="446" t="s">
        <v>88</v>
      </c>
      <c r="AB35" s="4"/>
      <c r="AC35" s="4"/>
      <c r="AD35" s="4"/>
      <c r="AE35" s="4"/>
    </row>
    <row r="36" spans="1:31" ht="14.25" x14ac:dyDescent="0.2">
      <c r="A36" s="366" t="s">
        <v>76</v>
      </c>
      <c r="B36" s="619" t="s">
        <v>166</v>
      </c>
      <c r="C36" s="447" t="s">
        <v>1392</v>
      </c>
      <c r="D36" s="86" t="s">
        <v>555</v>
      </c>
      <c r="E36" s="21" t="s">
        <v>85</v>
      </c>
      <c r="F36" s="461" t="s">
        <v>86</v>
      </c>
      <c r="G36" s="144"/>
      <c r="H36" s="21"/>
      <c r="I36" s="50" t="s">
        <v>75</v>
      </c>
      <c r="J36" s="23" t="s">
        <v>74</v>
      </c>
      <c r="K36" s="22" t="s">
        <v>75</v>
      </c>
      <c r="L36" s="442" t="s">
        <v>170</v>
      </c>
      <c r="M36" s="650">
        <v>45606</v>
      </c>
      <c r="N36" s="650">
        <v>45975</v>
      </c>
      <c r="O36" s="651"/>
      <c r="P36" s="651"/>
      <c r="Q36" s="158">
        <v>0</v>
      </c>
      <c r="R36" s="158">
        <v>0</v>
      </c>
      <c r="S36" s="361">
        <f t="shared" si="0"/>
        <v>0</v>
      </c>
      <c r="T36" s="443">
        <v>4</v>
      </c>
      <c r="U36" s="444">
        <v>559.41</v>
      </c>
      <c r="V36" s="445">
        <v>1</v>
      </c>
      <c r="W36" s="444">
        <v>279.7</v>
      </c>
      <c r="X36" s="446">
        <v>4.5</v>
      </c>
      <c r="Y36" s="652">
        <v>2517.34</v>
      </c>
      <c r="Z36" s="652">
        <v>2517.34</v>
      </c>
      <c r="AA36" s="446" t="s">
        <v>88</v>
      </c>
      <c r="AB36" s="4"/>
      <c r="AC36" s="4"/>
      <c r="AD36" s="4"/>
      <c r="AE36" s="4"/>
    </row>
    <row r="37" spans="1:31" ht="14.25" x14ac:dyDescent="0.2">
      <c r="A37" s="366" t="s">
        <v>76</v>
      </c>
      <c r="B37" s="619" t="s">
        <v>166</v>
      </c>
      <c r="C37" s="447" t="s">
        <v>97</v>
      </c>
      <c r="D37" s="86" t="s">
        <v>98</v>
      </c>
      <c r="E37" s="21" t="s">
        <v>85</v>
      </c>
      <c r="F37" s="461" t="s">
        <v>86</v>
      </c>
      <c r="G37" s="144"/>
      <c r="H37" s="21"/>
      <c r="I37" s="50" t="s">
        <v>75</v>
      </c>
      <c r="J37" s="23" t="s">
        <v>74</v>
      </c>
      <c r="K37" s="22" t="s">
        <v>75</v>
      </c>
      <c r="L37" s="442" t="s">
        <v>170</v>
      </c>
      <c r="M37" s="650">
        <v>45606</v>
      </c>
      <c r="N37" s="650">
        <v>45975</v>
      </c>
      <c r="O37" s="651"/>
      <c r="P37" s="651"/>
      <c r="Q37" s="158">
        <v>0</v>
      </c>
      <c r="R37" s="158">
        <v>0</v>
      </c>
      <c r="S37" s="361">
        <f t="shared" si="0"/>
        <v>0</v>
      </c>
      <c r="T37" s="443">
        <v>4</v>
      </c>
      <c r="U37" s="444">
        <v>559.41</v>
      </c>
      <c r="V37" s="445">
        <v>1</v>
      </c>
      <c r="W37" s="444">
        <v>279.7</v>
      </c>
      <c r="X37" s="446">
        <v>4.5</v>
      </c>
      <c r="Y37" s="652">
        <v>2517.34</v>
      </c>
      <c r="Z37" s="652">
        <v>2517.34</v>
      </c>
      <c r="AA37" s="446" t="s">
        <v>88</v>
      </c>
      <c r="AB37" s="7"/>
      <c r="AC37" s="7"/>
    </row>
    <row r="38" spans="1:31" ht="14.25" x14ac:dyDescent="0.2">
      <c r="A38" s="366" t="s">
        <v>76</v>
      </c>
      <c r="B38" s="619" t="s">
        <v>166</v>
      </c>
      <c r="C38" s="447" t="s">
        <v>522</v>
      </c>
      <c r="D38" s="86" t="s">
        <v>523</v>
      </c>
      <c r="E38" s="21" t="s">
        <v>85</v>
      </c>
      <c r="F38" s="461" t="s">
        <v>86</v>
      </c>
      <c r="G38" s="144"/>
      <c r="H38" s="21"/>
      <c r="I38" s="50" t="s">
        <v>75</v>
      </c>
      <c r="J38" s="23" t="s">
        <v>74</v>
      </c>
      <c r="K38" s="22" t="s">
        <v>75</v>
      </c>
      <c r="L38" s="442" t="s">
        <v>1391</v>
      </c>
      <c r="M38" s="650">
        <v>45607</v>
      </c>
      <c r="N38" s="650">
        <v>45975</v>
      </c>
      <c r="O38" s="651"/>
      <c r="P38" s="651"/>
      <c r="Q38" s="158">
        <v>0</v>
      </c>
      <c r="R38" s="158">
        <v>0</v>
      </c>
      <c r="S38" s="361">
        <f t="shared" si="0"/>
        <v>0</v>
      </c>
      <c r="T38" s="443">
        <v>3</v>
      </c>
      <c r="U38" s="444">
        <v>559.41</v>
      </c>
      <c r="V38" s="445">
        <v>1</v>
      </c>
      <c r="W38" s="444">
        <v>279.7</v>
      </c>
      <c r="X38" s="446">
        <v>3.5</v>
      </c>
      <c r="Y38" s="652">
        <v>1957.93</v>
      </c>
      <c r="Z38" s="652">
        <v>1957.93</v>
      </c>
      <c r="AA38" s="446" t="s">
        <v>88</v>
      </c>
      <c r="AB38" s="7"/>
      <c r="AC38" s="7"/>
    </row>
    <row r="39" spans="1:31" ht="14.25" x14ac:dyDescent="0.2">
      <c r="A39" s="366" t="s">
        <v>76</v>
      </c>
      <c r="B39" s="619" t="s">
        <v>166</v>
      </c>
      <c r="C39" s="447" t="s">
        <v>1393</v>
      </c>
      <c r="D39" s="86" t="s">
        <v>553</v>
      </c>
      <c r="E39" s="21" t="s">
        <v>85</v>
      </c>
      <c r="F39" s="461" t="s">
        <v>86</v>
      </c>
      <c r="G39" s="144"/>
      <c r="H39" s="21"/>
      <c r="I39" s="50" t="s">
        <v>75</v>
      </c>
      <c r="J39" s="23" t="s">
        <v>74</v>
      </c>
      <c r="K39" s="22" t="s">
        <v>75</v>
      </c>
      <c r="L39" s="442" t="s">
        <v>170</v>
      </c>
      <c r="M39" s="650">
        <v>45606</v>
      </c>
      <c r="N39" s="650">
        <v>45975</v>
      </c>
      <c r="O39" s="651"/>
      <c r="P39" s="651"/>
      <c r="Q39" s="158">
        <v>0</v>
      </c>
      <c r="R39" s="158">
        <v>0</v>
      </c>
      <c r="S39" s="361">
        <f t="shared" si="0"/>
        <v>0</v>
      </c>
      <c r="T39" s="443">
        <v>4</v>
      </c>
      <c r="U39" s="444">
        <v>559.41</v>
      </c>
      <c r="V39" s="445">
        <v>1</v>
      </c>
      <c r="W39" s="444">
        <v>279.7</v>
      </c>
      <c r="X39" s="446">
        <v>4.5</v>
      </c>
      <c r="Y39" s="652">
        <v>2517.34</v>
      </c>
      <c r="Z39" s="652">
        <v>2517.34</v>
      </c>
      <c r="AA39" s="446" t="s">
        <v>88</v>
      </c>
      <c r="AB39" s="7"/>
      <c r="AC39" s="7"/>
    </row>
    <row r="40" spans="1:31" ht="14.25" x14ac:dyDescent="0.2">
      <c r="A40" s="366" t="s">
        <v>76</v>
      </c>
      <c r="B40" s="619" t="s">
        <v>166</v>
      </c>
      <c r="C40" s="447" t="s">
        <v>164</v>
      </c>
      <c r="D40" s="86" t="s">
        <v>165</v>
      </c>
      <c r="E40" s="21" t="s">
        <v>85</v>
      </c>
      <c r="F40" s="461" t="s">
        <v>86</v>
      </c>
      <c r="G40" s="144"/>
      <c r="H40" s="21"/>
      <c r="I40" s="50" t="s">
        <v>75</v>
      </c>
      <c r="J40" s="23" t="s">
        <v>74</v>
      </c>
      <c r="K40" s="22" t="s">
        <v>75</v>
      </c>
      <c r="L40" s="442" t="s">
        <v>1394</v>
      </c>
      <c r="M40" s="650">
        <v>45607</v>
      </c>
      <c r="N40" s="650">
        <v>45975</v>
      </c>
      <c r="O40" s="651"/>
      <c r="P40" s="651"/>
      <c r="Q40" s="158">
        <v>0</v>
      </c>
      <c r="R40" s="158">
        <v>0</v>
      </c>
      <c r="S40" s="361">
        <f t="shared" si="0"/>
        <v>0</v>
      </c>
      <c r="T40" s="443">
        <v>4</v>
      </c>
      <c r="U40" s="444">
        <v>559.41</v>
      </c>
      <c r="V40" s="445">
        <v>1</v>
      </c>
      <c r="W40" s="444">
        <v>279.7</v>
      </c>
      <c r="X40" s="446">
        <v>4.5</v>
      </c>
      <c r="Y40" s="652">
        <v>2517.34</v>
      </c>
      <c r="Z40" s="652">
        <v>2517.34</v>
      </c>
      <c r="AA40" s="446" t="s">
        <v>88</v>
      </c>
      <c r="AB40" s="7"/>
      <c r="AC40" s="7"/>
    </row>
    <row r="41" spans="1:31" ht="14.25" x14ac:dyDescent="0.2">
      <c r="A41" s="366" t="s">
        <v>76</v>
      </c>
      <c r="B41" s="619" t="s">
        <v>166</v>
      </c>
      <c r="C41" s="447" t="s">
        <v>1395</v>
      </c>
      <c r="D41" s="86" t="s">
        <v>125</v>
      </c>
      <c r="E41" s="21" t="s">
        <v>85</v>
      </c>
      <c r="F41" s="461" t="s">
        <v>86</v>
      </c>
      <c r="G41" s="144"/>
      <c r="H41" s="21"/>
      <c r="I41" s="50" t="s">
        <v>75</v>
      </c>
      <c r="J41" s="23" t="s">
        <v>74</v>
      </c>
      <c r="K41" s="22" t="s">
        <v>75</v>
      </c>
      <c r="L41" s="442" t="s">
        <v>170</v>
      </c>
      <c r="M41" s="650">
        <v>45607</v>
      </c>
      <c r="N41" s="650">
        <v>45975</v>
      </c>
      <c r="O41" s="651"/>
      <c r="P41" s="651"/>
      <c r="Q41" s="158">
        <v>0</v>
      </c>
      <c r="R41" s="158">
        <v>0</v>
      </c>
      <c r="S41" s="361">
        <f t="shared" si="0"/>
        <v>0</v>
      </c>
      <c r="T41" s="443">
        <v>3</v>
      </c>
      <c r="U41" s="444">
        <v>559.41</v>
      </c>
      <c r="V41" s="445">
        <v>1</v>
      </c>
      <c r="W41" s="444">
        <v>279.7</v>
      </c>
      <c r="X41" s="446">
        <v>3.5</v>
      </c>
      <c r="Y41" s="652">
        <v>1957.93</v>
      </c>
      <c r="Z41" s="652">
        <v>1957.93</v>
      </c>
      <c r="AA41" s="446" t="s">
        <v>88</v>
      </c>
      <c r="AB41" s="7"/>
      <c r="AC41" s="7"/>
    </row>
    <row r="42" spans="1:31" ht="14.25" x14ac:dyDescent="0.2">
      <c r="A42" s="366" t="s">
        <v>76</v>
      </c>
      <c r="B42" s="619" t="s">
        <v>166</v>
      </c>
      <c r="C42" s="447" t="s">
        <v>568</v>
      </c>
      <c r="D42" s="86" t="s">
        <v>569</v>
      </c>
      <c r="E42" s="21" t="s">
        <v>85</v>
      </c>
      <c r="F42" s="461" t="s">
        <v>86</v>
      </c>
      <c r="G42" s="144"/>
      <c r="H42" s="21"/>
      <c r="I42" s="50" t="s">
        <v>75</v>
      </c>
      <c r="J42" s="23" t="s">
        <v>74</v>
      </c>
      <c r="K42" s="22" t="s">
        <v>75</v>
      </c>
      <c r="L42" s="442" t="s">
        <v>182</v>
      </c>
      <c r="M42" s="650">
        <v>45607</v>
      </c>
      <c r="N42" s="650">
        <v>45975</v>
      </c>
      <c r="O42" s="651"/>
      <c r="P42" s="651"/>
      <c r="Q42" s="158">
        <v>0</v>
      </c>
      <c r="R42" s="158">
        <v>0</v>
      </c>
      <c r="S42" s="361">
        <f t="shared" si="0"/>
        <v>0</v>
      </c>
      <c r="T42" s="443">
        <v>3</v>
      </c>
      <c r="U42" s="444">
        <v>559.41</v>
      </c>
      <c r="V42" s="445">
        <v>1</v>
      </c>
      <c r="W42" s="444">
        <v>279.7</v>
      </c>
      <c r="X42" s="446">
        <v>3.5</v>
      </c>
      <c r="Y42" s="652">
        <v>1957.93</v>
      </c>
      <c r="Z42" s="652">
        <v>1957.93</v>
      </c>
      <c r="AA42" s="446" t="s">
        <v>88</v>
      </c>
      <c r="AB42" s="7"/>
      <c r="AC42" s="7"/>
    </row>
    <row r="43" spans="1:31" ht="14.25" x14ac:dyDescent="0.2">
      <c r="A43" s="366" t="s">
        <v>76</v>
      </c>
      <c r="B43" s="619" t="s">
        <v>166</v>
      </c>
      <c r="C43" s="447" t="s">
        <v>91</v>
      </c>
      <c r="D43" s="86" t="s">
        <v>92</v>
      </c>
      <c r="E43" s="21" t="s">
        <v>85</v>
      </c>
      <c r="F43" s="461" t="s">
        <v>86</v>
      </c>
      <c r="G43" s="144"/>
      <c r="H43" s="21"/>
      <c r="I43" s="50" t="s">
        <v>75</v>
      </c>
      <c r="J43" s="23" t="s">
        <v>74</v>
      </c>
      <c r="K43" s="22" t="s">
        <v>75</v>
      </c>
      <c r="L43" s="442" t="s">
        <v>170</v>
      </c>
      <c r="M43" s="650">
        <v>45606</v>
      </c>
      <c r="N43" s="650">
        <v>45975</v>
      </c>
      <c r="O43" s="651"/>
      <c r="P43" s="651"/>
      <c r="Q43" s="158">
        <v>0</v>
      </c>
      <c r="R43" s="158">
        <v>0</v>
      </c>
      <c r="S43" s="361">
        <f t="shared" si="0"/>
        <v>0</v>
      </c>
      <c r="T43" s="443">
        <v>4</v>
      </c>
      <c r="U43" s="444">
        <v>559.41</v>
      </c>
      <c r="V43" s="445">
        <v>1</v>
      </c>
      <c r="W43" s="444">
        <v>279.7</v>
      </c>
      <c r="X43" s="446">
        <v>4.5</v>
      </c>
      <c r="Y43" s="652">
        <v>2517.34</v>
      </c>
      <c r="Z43" s="652">
        <v>2517.34</v>
      </c>
      <c r="AA43" s="446" t="s">
        <v>88</v>
      </c>
      <c r="AB43" s="7"/>
      <c r="AC43" s="7"/>
    </row>
    <row r="44" spans="1:31" ht="14.25" x14ac:dyDescent="0.2">
      <c r="A44" s="366" t="s">
        <v>76</v>
      </c>
      <c r="B44" s="619" t="s">
        <v>166</v>
      </c>
      <c r="C44" s="447" t="s">
        <v>161</v>
      </c>
      <c r="D44" s="86" t="s">
        <v>162</v>
      </c>
      <c r="E44" s="21" t="s">
        <v>85</v>
      </c>
      <c r="F44" s="461" t="s">
        <v>86</v>
      </c>
      <c r="G44" s="144"/>
      <c r="H44" s="21"/>
      <c r="I44" s="50" t="s">
        <v>75</v>
      </c>
      <c r="J44" s="23" t="s">
        <v>74</v>
      </c>
      <c r="K44" s="22" t="s">
        <v>75</v>
      </c>
      <c r="L44" s="442" t="s">
        <v>1394</v>
      </c>
      <c r="M44" s="650">
        <v>45607</v>
      </c>
      <c r="N44" s="650">
        <v>45975</v>
      </c>
      <c r="O44" s="651"/>
      <c r="P44" s="651"/>
      <c r="Q44" s="158">
        <v>0</v>
      </c>
      <c r="R44" s="158">
        <v>0</v>
      </c>
      <c r="S44" s="361">
        <f t="shared" si="0"/>
        <v>0</v>
      </c>
      <c r="T44" s="443">
        <v>3</v>
      </c>
      <c r="U44" s="444">
        <v>559.41</v>
      </c>
      <c r="V44" s="445">
        <v>1</v>
      </c>
      <c r="W44" s="444">
        <v>279.7</v>
      </c>
      <c r="X44" s="446">
        <v>3.5</v>
      </c>
      <c r="Y44" s="652">
        <v>1957.93</v>
      </c>
      <c r="Z44" s="652">
        <v>1957.93</v>
      </c>
      <c r="AA44" s="446" t="s">
        <v>88</v>
      </c>
      <c r="AB44" s="7"/>
      <c r="AC44" s="7"/>
    </row>
    <row r="45" spans="1:31" ht="14.25" x14ac:dyDescent="0.2">
      <c r="A45" s="366" t="s">
        <v>76</v>
      </c>
      <c r="B45" s="619" t="s">
        <v>166</v>
      </c>
      <c r="C45" s="447" t="s">
        <v>1396</v>
      </c>
      <c r="D45" s="448" t="s">
        <v>96</v>
      </c>
      <c r="E45" s="21" t="s">
        <v>85</v>
      </c>
      <c r="F45" s="461" t="s">
        <v>86</v>
      </c>
      <c r="G45" s="144"/>
      <c r="H45" s="21"/>
      <c r="I45" s="50" t="s">
        <v>75</v>
      </c>
      <c r="J45" s="23" t="s">
        <v>74</v>
      </c>
      <c r="K45" s="22" t="s">
        <v>75</v>
      </c>
      <c r="L45" s="442" t="s">
        <v>1371</v>
      </c>
      <c r="M45" s="650">
        <v>45607</v>
      </c>
      <c r="N45" s="650">
        <v>45975</v>
      </c>
      <c r="O45" s="651"/>
      <c r="P45" s="651"/>
      <c r="Q45" s="158">
        <v>0</v>
      </c>
      <c r="R45" s="158">
        <v>0</v>
      </c>
      <c r="S45" s="361">
        <f t="shared" si="0"/>
        <v>0</v>
      </c>
      <c r="T45" s="443">
        <v>3</v>
      </c>
      <c r="U45" s="444">
        <v>559.41</v>
      </c>
      <c r="V45" s="445">
        <v>1</v>
      </c>
      <c r="W45" s="444">
        <v>279.7</v>
      </c>
      <c r="X45" s="446">
        <v>3.5</v>
      </c>
      <c r="Y45" s="652">
        <v>1957.93</v>
      </c>
      <c r="Z45" s="652">
        <v>1957.93</v>
      </c>
      <c r="AA45" s="446" t="s">
        <v>88</v>
      </c>
      <c r="AB45" s="7"/>
      <c r="AC45" s="7"/>
    </row>
    <row r="46" spans="1:31" ht="14.25" x14ac:dyDescent="0.2">
      <c r="A46" s="366" t="s">
        <v>76</v>
      </c>
      <c r="B46" s="619" t="s">
        <v>166</v>
      </c>
      <c r="C46" s="447" t="s">
        <v>148</v>
      </c>
      <c r="D46" s="86" t="s">
        <v>149</v>
      </c>
      <c r="E46" s="21" t="s">
        <v>85</v>
      </c>
      <c r="F46" s="461" t="s">
        <v>86</v>
      </c>
      <c r="G46" s="144"/>
      <c r="H46" s="21"/>
      <c r="I46" s="50" t="s">
        <v>75</v>
      </c>
      <c r="J46" s="23" t="s">
        <v>74</v>
      </c>
      <c r="K46" s="22" t="s">
        <v>75</v>
      </c>
      <c r="L46" s="442" t="s">
        <v>170</v>
      </c>
      <c r="M46" s="650">
        <v>45606</v>
      </c>
      <c r="N46" s="650">
        <v>45975</v>
      </c>
      <c r="O46" s="651"/>
      <c r="P46" s="651"/>
      <c r="Q46" s="158">
        <v>0</v>
      </c>
      <c r="R46" s="158">
        <v>0</v>
      </c>
      <c r="S46" s="361">
        <f t="shared" si="0"/>
        <v>0</v>
      </c>
      <c r="T46" s="443">
        <v>4</v>
      </c>
      <c r="U46" s="444">
        <v>559.41</v>
      </c>
      <c r="V46" s="445">
        <v>1</v>
      </c>
      <c r="W46" s="444">
        <v>279.7</v>
      </c>
      <c r="X46" s="446">
        <v>4.5</v>
      </c>
      <c r="Y46" s="652">
        <v>2517.34</v>
      </c>
      <c r="Z46" s="652">
        <v>2517.34</v>
      </c>
      <c r="AA46" s="446" t="s">
        <v>88</v>
      </c>
      <c r="AB46" s="7"/>
      <c r="AC46" s="7"/>
    </row>
    <row r="47" spans="1:31" ht="14.25" x14ac:dyDescent="0.2">
      <c r="A47" s="366" t="s">
        <v>76</v>
      </c>
      <c r="B47" s="619" t="s">
        <v>166</v>
      </c>
      <c r="C47" s="447" t="s">
        <v>99</v>
      </c>
      <c r="D47" s="86" t="s">
        <v>100</v>
      </c>
      <c r="E47" s="21" t="s">
        <v>85</v>
      </c>
      <c r="F47" s="461" t="s">
        <v>86</v>
      </c>
      <c r="G47" s="144"/>
      <c r="H47" s="21"/>
      <c r="I47" s="50" t="s">
        <v>75</v>
      </c>
      <c r="J47" s="23" t="s">
        <v>74</v>
      </c>
      <c r="K47" s="22" t="s">
        <v>75</v>
      </c>
      <c r="L47" s="442" t="s">
        <v>170</v>
      </c>
      <c r="M47" s="650">
        <v>45606</v>
      </c>
      <c r="N47" s="650">
        <v>45975</v>
      </c>
      <c r="O47" s="651"/>
      <c r="P47" s="651"/>
      <c r="Q47" s="158">
        <v>0</v>
      </c>
      <c r="R47" s="158">
        <v>0</v>
      </c>
      <c r="S47" s="361">
        <f t="shared" si="0"/>
        <v>0</v>
      </c>
      <c r="T47" s="443">
        <v>4</v>
      </c>
      <c r="U47" s="444">
        <v>559.41</v>
      </c>
      <c r="V47" s="445">
        <v>1</v>
      </c>
      <c r="W47" s="444">
        <v>279.7</v>
      </c>
      <c r="X47" s="446">
        <v>4.5</v>
      </c>
      <c r="Y47" s="652">
        <v>2517.34</v>
      </c>
      <c r="Z47" s="652">
        <v>2517.34</v>
      </c>
      <c r="AA47" s="446" t="s">
        <v>88</v>
      </c>
      <c r="AB47" s="7"/>
      <c r="AC47" s="7"/>
    </row>
    <row r="48" spans="1:31" ht="14.25" x14ac:dyDescent="0.2">
      <c r="A48" s="366" t="s">
        <v>76</v>
      </c>
      <c r="B48" s="619" t="s">
        <v>166</v>
      </c>
      <c r="C48" s="447" t="s">
        <v>1325</v>
      </c>
      <c r="D48" s="86" t="s">
        <v>132</v>
      </c>
      <c r="E48" s="21" t="s">
        <v>85</v>
      </c>
      <c r="F48" s="461" t="s">
        <v>86</v>
      </c>
      <c r="G48" s="144"/>
      <c r="H48" s="21"/>
      <c r="I48" s="50" t="s">
        <v>75</v>
      </c>
      <c r="J48" s="23" t="s">
        <v>74</v>
      </c>
      <c r="K48" s="22" t="s">
        <v>75</v>
      </c>
      <c r="L48" s="442" t="s">
        <v>1371</v>
      </c>
      <c r="M48" s="650">
        <v>45607</v>
      </c>
      <c r="N48" s="650">
        <v>45975</v>
      </c>
      <c r="O48" s="651"/>
      <c r="P48" s="651"/>
      <c r="Q48" s="158">
        <v>0</v>
      </c>
      <c r="R48" s="158">
        <v>0</v>
      </c>
      <c r="S48" s="361">
        <f t="shared" si="0"/>
        <v>0</v>
      </c>
      <c r="T48" s="443">
        <v>3</v>
      </c>
      <c r="U48" s="444">
        <v>559.41</v>
      </c>
      <c r="V48" s="445">
        <v>1</v>
      </c>
      <c r="W48" s="444">
        <v>279.7</v>
      </c>
      <c r="X48" s="446">
        <v>3.5</v>
      </c>
      <c r="Y48" s="652">
        <v>1957.93</v>
      </c>
      <c r="Z48" s="652">
        <v>1957.93</v>
      </c>
      <c r="AA48" s="446" t="s">
        <v>88</v>
      </c>
      <c r="AB48" s="7"/>
      <c r="AC48" s="7"/>
    </row>
    <row r="49" spans="1:29" ht="14.25" x14ac:dyDescent="0.2">
      <c r="A49" s="366" t="s">
        <v>76</v>
      </c>
      <c r="B49" s="619" t="s">
        <v>166</v>
      </c>
      <c r="C49" s="447" t="s">
        <v>1396</v>
      </c>
      <c r="D49" s="448" t="s">
        <v>96</v>
      </c>
      <c r="E49" s="21" t="s">
        <v>85</v>
      </c>
      <c r="F49" s="461" t="s">
        <v>86</v>
      </c>
      <c r="G49" s="144"/>
      <c r="H49" s="21"/>
      <c r="I49" s="50" t="s">
        <v>75</v>
      </c>
      <c r="J49" s="23" t="s">
        <v>74</v>
      </c>
      <c r="K49" s="22" t="s">
        <v>75</v>
      </c>
      <c r="L49" s="442" t="s">
        <v>78</v>
      </c>
      <c r="M49" s="650">
        <v>45623</v>
      </c>
      <c r="N49" s="650">
        <v>45624</v>
      </c>
      <c r="O49" s="651"/>
      <c r="P49" s="651"/>
      <c r="Q49" s="158">
        <v>0</v>
      </c>
      <c r="R49" s="158">
        <v>0</v>
      </c>
      <c r="S49" s="361">
        <f t="shared" si="0"/>
        <v>0</v>
      </c>
      <c r="T49" s="443">
        <v>1</v>
      </c>
      <c r="U49" s="444">
        <v>559.41</v>
      </c>
      <c r="V49" s="445">
        <v>1</v>
      </c>
      <c r="W49" s="444">
        <v>279.7</v>
      </c>
      <c r="X49" s="446">
        <v>1.5</v>
      </c>
      <c r="Y49" s="652">
        <v>839.11</v>
      </c>
      <c r="Z49" s="652">
        <v>839.11</v>
      </c>
      <c r="AA49" s="446" t="s">
        <v>88</v>
      </c>
      <c r="AB49" s="7"/>
      <c r="AC49" s="7"/>
    </row>
    <row r="50" spans="1:29" ht="14.25" x14ac:dyDescent="0.2">
      <c r="A50" s="366" t="s">
        <v>76</v>
      </c>
      <c r="B50" s="619" t="s">
        <v>166</v>
      </c>
      <c r="C50" s="447" t="s">
        <v>1325</v>
      </c>
      <c r="D50" s="86" t="s">
        <v>132</v>
      </c>
      <c r="E50" s="21" t="s">
        <v>85</v>
      </c>
      <c r="F50" s="461" t="s">
        <v>86</v>
      </c>
      <c r="G50" s="144"/>
      <c r="H50" s="21"/>
      <c r="I50" s="50" t="s">
        <v>75</v>
      </c>
      <c r="J50" s="23" t="s">
        <v>74</v>
      </c>
      <c r="K50" s="22" t="s">
        <v>75</v>
      </c>
      <c r="L50" s="442" t="s">
        <v>78</v>
      </c>
      <c r="M50" s="650">
        <v>45623</v>
      </c>
      <c r="N50" s="650">
        <v>45624</v>
      </c>
      <c r="O50" s="651"/>
      <c r="P50" s="651"/>
      <c r="Q50" s="158">
        <v>0</v>
      </c>
      <c r="R50" s="158">
        <v>0</v>
      </c>
      <c r="S50" s="361">
        <f>Q50+R50</f>
        <v>0</v>
      </c>
      <c r="T50" s="443">
        <v>1</v>
      </c>
      <c r="U50" s="444">
        <v>559.41</v>
      </c>
      <c r="V50" s="445">
        <v>1</v>
      </c>
      <c r="W50" s="444">
        <v>279.7</v>
      </c>
      <c r="X50" s="446">
        <v>1.5</v>
      </c>
      <c r="Y50" s="652">
        <v>839.11</v>
      </c>
      <c r="Z50" s="652">
        <v>839.11</v>
      </c>
      <c r="AA50" s="446" t="s">
        <v>88</v>
      </c>
      <c r="AB50" s="7"/>
      <c r="AC50" s="7"/>
    </row>
    <row r="51" spans="1:29" ht="14.25" x14ac:dyDescent="0.2">
      <c r="A51" s="366" t="s">
        <v>76</v>
      </c>
      <c r="B51" s="619" t="s">
        <v>166</v>
      </c>
      <c r="C51" s="447" t="s">
        <v>164</v>
      </c>
      <c r="D51" s="86" t="s">
        <v>165</v>
      </c>
      <c r="E51" s="21" t="s">
        <v>85</v>
      </c>
      <c r="F51" s="461" t="s">
        <v>86</v>
      </c>
      <c r="G51" s="144"/>
      <c r="H51" s="21"/>
      <c r="I51" s="50" t="s">
        <v>75</v>
      </c>
      <c r="J51" s="23" t="s">
        <v>74</v>
      </c>
      <c r="K51" s="22" t="s">
        <v>75</v>
      </c>
      <c r="L51" s="442" t="s">
        <v>78</v>
      </c>
      <c r="M51" s="650">
        <v>45623</v>
      </c>
      <c r="N51" s="650">
        <v>45624</v>
      </c>
      <c r="O51" s="651"/>
      <c r="P51" s="651"/>
      <c r="Q51" s="158">
        <v>0</v>
      </c>
      <c r="R51" s="158">
        <v>0</v>
      </c>
      <c r="S51" s="361">
        <f>Q51+R51</f>
        <v>0</v>
      </c>
      <c r="T51" s="443">
        <v>2</v>
      </c>
      <c r="U51" s="444">
        <v>559.41</v>
      </c>
      <c r="V51" s="445">
        <v>0</v>
      </c>
      <c r="W51" s="444">
        <v>279.7</v>
      </c>
      <c r="X51" s="446">
        <v>2</v>
      </c>
      <c r="Y51" s="652">
        <v>1118.82</v>
      </c>
      <c r="Z51" s="652">
        <v>1118.82</v>
      </c>
      <c r="AA51" s="446" t="s">
        <v>88</v>
      </c>
      <c r="AB51" s="7"/>
      <c r="AC51" s="7"/>
    </row>
    <row r="52" spans="1:29" ht="14.25" x14ac:dyDescent="0.2">
      <c r="A52" s="366" t="s">
        <v>76</v>
      </c>
      <c r="B52" s="619" t="s">
        <v>166</v>
      </c>
      <c r="C52" s="447" t="s">
        <v>161</v>
      </c>
      <c r="D52" s="86" t="s">
        <v>162</v>
      </c>
      <c r="E52" s="21" t="s">
        <v>85</v>
      </c>
      <c r="F52" s="461" t="s">
        <v>86</v>
      </c>
      <c r="G52" s="144"/>
      <c r="H52" s="21"/>
      <c r="I52" s="50" t="s">
        <v>75</v>
      </c>
      <c r="J52" s="23" t="s">
        <v>74</v>
      </c>
      <c r="K52" s="22" t="s">
        <v>75</v>
      </c>
      <c r="L52" s="442" t="s">
        <v>78</v>
      </c>
      <c r="M52" s="650">
        <v>45623</v>
      </c>
      <c r="N52" s="650">
        <v>45624</v>
      </c>
      <c r="O52" s="651"/>
      <c r="P52" s="651"/>
      <c r="Q52" s="158">
        <v>0</v>
      </c>
      <c r="R52" s="158">
        <v>0</v>
      </c>
      <c r="S52" s="361">
        <f>Q52+R52</f>
        <v>0</v>
      </c>
      <c r="T52" s="443">
        <v>2</v>
      </c>
      <c r="U52" s="444">
        <v>559.41</v>
      </c>
      <c r="V52" s="445">
        <v>0</v>
      </c>
      <c r="W52" s="444">
        <v>279.7</v>
      </c>
      <c r="X52" s="446">
        <v>2</v>
      </c>
      <c r="Y52" s="652">
        <v>1118.82</v>
      </c>
      <c r="Z52" s="652">
        <v>1118.82</v>
      </c>
      <c r="AA52" s="446" t="s">
        <v>88</v>
      </c>
      <c r="AB52" s="7"/>
      <c r="AC52" s="7"/>
    </row>
    <row r="53" spans="1:29" ht="14.25" x14ac:dyDescent="0.2">
      <c r="A53" s="366" t="s">
        <v>76</v>
      </c>
      <c r="B53" s="619" t="s">
        <v>166</v>
      </c>
      <c r="C53" s="447" t="s">
        <v>136</v>
      </c>
      <c r="D53" s="86" t="s">
        <v>137</v>
      </c>
      <c r="E53" s="21" t="s">
        <v>85</v>
      </c>
      <c r="F53" s="461" t="s">
        <v>86</v>
      </c>
      <c r="G53" s="144"/>
      <c r="H53" s="21"/>
      <c r="I53" s="50" t="s">
        <v>75</v>
      </c>
      <c r="J53" s="23" t="s">
        <v>74</v>
      </c>
      <c r="K53" s="22" t="s">
        <v>75</v>
      </c>
      <c r="L53" s="442" t="s">
        <v>1391</v>
      </c>
      <c r="M53" s="650">
        <v>45607</v>
      </c>
      <c r="N53" s="650">
        <v>45975</v>
      </c>
      <c r="O53" s="651"/>
      <c r="P53" s="651"/>
      <c r="Q53" s="158">
        <v>0</v>
      </c>
      <c r="R53" s="158">
        <v>0</v>
      </c>
      <c r="S53" s="361">
        <f t="shared" ref="S53:S72" si="2">Q53+R53</f>
        <v>0</v>
      </c>
      <c r="T53" s="443">
        <v>3</v>
      </c>
      <c r="U53" s="444">
        <v>559.41</v>
      </c>
      <c r="V53" s="445">
        <v>1</v>
      </c>
      <c r="W53" s="444">
        <v>279.7</v>
      </c>
      <c r="X53" s="446">
        <v>3.5</v>
      </c>
      <c r="Y53" s="652">
        <v>1957.93</v>
      </c>
      <c r="Z53" s="652">
        <v>1957.93</v>
      </c>
      <c r="AA53" s="446" t="s">
        <v>88</v>
      </c>
      <c r="AB53" s="7"/>
      <c r="AC53" s="7"/>
    </row>
    <row r="54" spans="1:29" ht="14.25" x14ac:dyDescent="0.2">
      <c r="A54" s="366" t="s">
        <v>76</v>
      </c>
      <c r="B54" s="619" t="s">
        <v>166</v>
      </c>
      <c r="C54" s="447" t="s">
        <v>537</v>
      </c>
      <c r="D54" s="86" t="s">
        <v>538</v>
      </c>
      <c r="E54" s="21" t="s">
        <v>85</v>
      </c>
      <c r="F54" s="461" t="s">
        <v>86</v>
      </c>
      <c r="G54" s="144"/>
      <c r="H54" s="21"/>
      <c r="I54" s="50" t="s">
        <v>75</v>
      </c>
      <c r="J54" s="23" t="s">
        <v>74</v>
      </c>
      <c r="K54" s="22" t="s">
        <v>75</v>
      </c>
      <c r="L54" s="442" t="s">
        <v>182</v>
      </c>
      <c r="M54" s="650">
        <v>45607</v>
      </c>
      <c r="N54" s="650">
        <v>45975</v>
      </c>
      <c r="O54" s="651"/>
      <c r="P54" s="651"/>
      <c r="Q54" s="158">
        <v>0</v>
      </c>
      <c r="R54" s="158">
        <v>0</v>
      </c>
      <c r="S54" s="361">
        <f t="shared" si="2"/>
        <v>0</v>
      </c>
      <c r="T54" s="443">
        <v>3</v>
      </c>
      <c r="U54" s="444">
        <v>559.41</v>
      </c>
      <c r="V54" s="445">
        <v>1</v>
      </c>
      <c r="W54" s="444">
        <v>279.7</v>
      </c>
      <c r="X54" s="446">
        <v>3.5</v>
      </c>
      <c r="Y54" s="652">
        <v>1957.93</v>
      </c>
      <c r="Z54" s="652">
        <v>1957.93</v>
      </c>
      <c r="AA54" s="446" t="s">
        <v>88</v>
      </c>
      <c r="AB54" s="7"/>
      <c r="AC54" s="7"/>
    </row>
    <row r="55" spans="1:29" ht="14.25" x14ac:dyDescent="0.2">
      <c r="A55" s="366" t="s">
        <v>76</v>
      </c>
      <c r="B55" s="619" t="s">
        <v>166</v>
      </c>
      <c r="C55" s="623" t="s">
        <v>159</v>
      </c>
      <c r="D55" s="624" t="s">
        <v>1397</v>
      </c>
      <c r="E55" s="653" t="s">
        <v>85</v>
      </c>
      <c r="F55" s="654" t="s">
        <v>86</v>
      </c>
      <c r="G55" s="534"/>
      <c r="H55" s="41"/>
      <c r="I55" s="22" t="s">
        <v>75</v>
      </c>
      <c r="J55" s="23" t="s">
        <v>74</v>
      </c>
      <c r="K55" s="22" t="s">
        <v>75</v>
      </c>
      <c r="L55" s="24" t="s">
        <v>1398</v>
      </c>
      <c r="M55" s="650">
        <v>45607</v>
      </c>
      <c r="N55" s="650">
        <v>45975</v>
      </c>
      <c r="O55" s="157"/>
      <c r="P55" s="158"/>
      <c r="Q55" s="158">
        <v>0</v>
      </c>
      <c r="R55" s="158">
        <v>0</v>
      </c>
      <c r="S55" s="361">
        <f t="shared" si="2"/>
        <v>0</v>
      </c>
      <c r="T55" s="443">
        <v>3</v>
      </c>
      <c r="U55" s="444">
        <v>559.41</v>
      </c>
      <c r="V55" s="445">
        <v>1</v>
      </c>
      <c r="W55" s="444">
        <v>279.7</v>
      </c>
      <c r="X55" s="446">
        <v>3.5</v>
      </c>
      <c r="Y55" s="652">
        <v>1957.93</v>
      </c>
      <c r="Z55" s="652">
        <v>1957.93</v>
      </c>
      <c r="AA55" s="22" t="s">
        <v>88</v>
      </c>
      <c r="AB55" s="7"/>
      <c r="AC55" s="7"/>
    </row>
    <row r="56" spans="1:29" ht="14.25" x14ac:dyDescent="0.2">
      <c r="A56" s="366" t="s">
        <v>76</v>
      </c>
      <c r="B56" s="619" t="s">
        <v>166</v>
      </c>
      <c r="C56" s="492" t="s">
        <v>122</v>
      </c>
      <c r="D56" s="461" t="s">
        <v>123</v>
      </c>
      <c r="E56" s="620" t="s">
        <v>85</v>
      </c>
      <c r="F56" s="622" t="s">
        <v>86</v>
      </c>
      <c r="G56" s="155"/>
      <c r="H56" s="22"/>
      <c r="I56" s="22" t="s">
        <v>75</v>
      </c>
      <c r="J56" s="23" t="s">
        <v>74</v>
      </c>
      <c r="K56" s="25" t="s">
        <v>75</v>
      </c>
      <c r="L56" s="24" t="s">
        <v>170</v>
      </c>
      <c r="M56" s="650">
        <v>45606</v>
      </c>
      <c r="N56" s="650">
        <v>45975</v>
      </c>
      <c r="O56" s="651"/>
      <c r="P56" s="651"/>
      <c r="Q56" s="158">
        <v>0</v>
      </c>
      <c r="R56" s="158">
        <v>0</v>
      </c>
      <c r="S56" s="361">
        <f t="shared" si="2"/>
        <v>0</v>
      </c>
      <c r="T56" s="443">
        <v>4</v>
      </c>
      <c r="U56" s="444">
        <v>559.41</v>
      </c>
      <c r="V56" s="445">
        <v>1</v>
      </c>
      <c r="W56" s="444">
        <v>279.7</v>
      </c>
      <c r="X56" s="446">
        <v>4.5</v>
      </c>
      <c r="Y56" s="652">
        <v>2517.34</v>
      </c>
      <c r="Z56" s="652">
        <v>2517.34</v>
      </c>
      <c r="AA56" s="22" t="s">
        <v>88</v>
      </c>
      <c r="AB56" s="7"/>
      <c r="AC56" s="7"/>
    </row>
    <row r="57" spans="1:29" ht="14.25" x14ac:dyDescent="0.2">
      <c r="A57" s="366" t="s">
        <v>76</v>
      </c>
      <c r="B57" s="619" t="s">
        <v>166</v>
      </c>
      <c r="C57" s="655" t="s">
        <v>1338</v>
      </c>
      <c r="D57" s="461" t="s">
        <v>518</v>
      </c>
      <c r="E57" s="656" t="s">
        <v>85</v>
      </c>
      <c r="F57" s="657" t="s">
        <v>86</v>
      </c>
      <c r="G57" s="155"/>
      <c r="H57" s="22"/>
      <c r="I57" s="22" t="s">
        <v>75</v>
      </c>
      <c r="J57" s="23" t="s">
        <v>74</v>
      </c>
      <c r="K57" s="22" t="s">
        <v>75</v>
      </c>
      <c r="L57" s="24" t="s">
        <v>182</v>
      </c>
      <c r="M57" s="650">
        <v>45607</v>
      </c>
      <c r="N57" s="650">
        <v>45975</v>
      </c>
      <c r="O57" s="157"/>
      <c r="P57" s="158"/>
      <c r="Q57" s="158">
        <v>0</v>
      </c>
      <c r="R57" s="158">
        <v>0</v>
      </c>
      <c r="S57" s="361">
        <f t="shared" si="2"/>
        <v>0</v>
      </c>
      <c r="T57" s="443">
        <v>3</v>
      </c>
      <c r="U57" s="444">
        <v>559.41</v>
      </c>
      <c r="V57" s="445">
        <v>1</v>
      </c>
      <c r="W57" s="444">
        <v>279.7</v>
      </c>
      <c r="X57" s="446">
        <v>3.5</v>
      </c>
      <c r="Y57" s="652">
        <v>1957.93</v>
      </c>
      <c r="Z57" s="652">
        <v>1957.93</v>
      </c>
      <c r="AA57" s="22" t="s">
        <v>88</v>
      </c>
      <c r="AB57" s="7"/>
      <c r="AC57" s="7"/>
    </row>
    <row r="58" spans="1:29" ht="14.25" x14ac:dyDescent="0.2">
      <c r="A58" s="366" t="s">
        <v>76</v>
      </c>
      <c r="B58" s="619" t="s">
        <v>166</v>
      </c>
      <c r="C58" s="492" t="s">
        <v>542</v>
      </c>
      <c r="D58" s="461" t="s">
        <v>146</v>
      </c>
      <c r="E58" s="620" t="s">
        <v>85</v>
      </c>
      <c r="F58" s="622" t="s">
        <v>86</v>
      </c>
      <c r="G58" s="161"/>
      <c r="H58" s="22"/>
      <c r="I58" s="22" t="s">
        <v>75</v>
      </c>
      <c r="J58" s="23" t="s">
        <v>74</v>
      </c>
      <c r="K58" s="22" t="s">
        <v>75</v>
      </c>
      <c r="L58" s="24" t="s">
        <v>1399</v>
      </c>
      <c r="M58" s="650">
        <v>45607</v>
      </c>
      <c r="N58" s="650">
        <v>45975</v>
      </c>
      <c r="O58" s="157"/>
      <c r="P58" s="158"/>
      <c r="Q58" s="158">
        <v>0</v>
      </c>
      <c r="R58" s="158">
        <v>0</v>
      </c>
      <c r="S58" s="361">
        <f t="shared" si="2"/>
        <v>0</v>
      </c>
      <c r="T58" s="443">
        <v>3</v>
      </c>
      <c r="U58" s="444">
        <v>559.41</v>
      </c>
      <c r="V58" s="445">
        <v>1</v>
      </c>
      <c r="W58" s="444">
        <v>279.7</v>
      </c>
      <c r="X58" s="446">
        <v>3.5</v>
      </c>
      <c r="Y58" s="652">
        <v>1957.93</v>
      </c>
      <c r="Z58" s="652">
        <v>1957.93</v>
      </c>
      <c r="AA58" s="22" t="s">
        <v>88</v>
      </c>
      <c r="AB58" s="7"/>
      <c r="AC58" s="7"/>
    </row>
    <row r="59" spans="1:29" ht="14.25" x14ac:dyDescent="0.2">
      <c r="A59" s="366" t="s">
        <v>76</v>
      </c>
      <c r="B59" s="619" t="s">
        <v>166</v>
      </c>
      <c r="C59" s="658" t="s">
        <v>114</v>
      </c>
      <c r="D59" s="461" t="s">
        <v>115</v>
      </c>
      <c r="E59" s="659" t="s">
        <v>85</v>
      </c>
      <c r="F59" s="461" t="s">
        <v>86</v>
      </c>
      <c r="G59" s="161"/>
      <c r="H59" s="22"/>
      <c r="I59" s="22" t="s">
        <v>75</v>
      </c>
      <c r="J59" s="23" t="s">
        <v>74</v>
      </c>
      <c r="K59" s="22" t="s">
        <v>75</v>
      </c>
      <c r="L59" s="660" t="s">
        <v>182</v>
      </c>
      <c r="M59" s="650">
        <v>45607</v>
      </c>
      <c r="N59" s="650">
        <v>45975</v>
      </c>
      <c r="O59" s="157"/>
      <c r="P59" s="158"/>
      <c r="Q59" s="158">
        <v>0</v>
      </c>
      <c r="R59" s="158">
        <v>0</v>
      </c>
      <c r="S59" s="361">
        <f t="shared" si="2"/>
        <v>0</v>
      </c>
      <c r="T59" s="443">
        <v>3</v>
      </c>
      <c r="U59" s="444">
        <v>559.41</v>
      </c>
      <c r="V59" s="445">
        <v>1</v>
      </c>
      <c r="W59" s="444">
        <v>279.7</v>
      </c>
      <c r="X59" s="446">
        <v>3.5</v>
      </c>
      <c r="Y59" s="652">
        <v>1957.93</v>
      </c>
      <c r="Z59" s="652">
        <v>1957.93</v>
      </c>
      <c r="AA59" s="22" t="s">
        <v>88</v>
      </c>
      <c r="AB59" s="7"/>
      <c r="AC59" s="7"/>
    </row>
    <row r="60" spans="1:29" ht="14.25" x14ac:dyDescent="0.2">
      <c r="A60" s="366" t="s">
        <v>76</v>
      </c>
      <c r="B60" s="619" t="s">
        <v>166</v>
      </c>
      <c r="C60" s="492" t="s">
        <v>133</v>
      </c>
      <c r="D60" s="461" t="s">
        <v>134</v>
      </c>
      <c r="E60" s="50" t="s">
        <v>85</v>
      </c>
      <c r="F60" s="41" t="s">
        <v>86</v>
      </c>
      <c r="G60" s="155"/>
      <c r="H60" s="22"/>
      <c r="I60" s="22" t="s">
        <v>75</v>
      </c>
      <c r="J60" s="23" t="s">
        <v>74</v>
      </c>
      <c r="K60" s="25" t="s">
        <v>75</v>
      </c>
      <c r="L60" s="661" t="s">
        <v>1400</v>
      </c>
      <c r="M60" s="650">
        <v>45607</v>
      </c>
      <c r="N60" s="650">
        <v>45975</v>
      </c>
      <c r="O60" s="157"/>
      <c r="P60" s="158"/>
      <c r="Q60" s="158">
        <v>0</v>
      </c>
      <c r="R60" s="158">
        <v>0</v>
      </c>
      <c r="S60" s="361">
        <f t="shared" si="2"/>
        <v>0</v>
      </c>
      <c r="T60" s="443">
        <v>3</v>
      </c>
      <c r="U60" s="444">
        <v>559.41</v>
      </c>
      <c r="V60" s="445">
        <v>1</v>
      </c>
      <c r="W60" s="444">
        <v>279.7</v>
      </c>
      <c r="X60" s="446">
        <v>3.5</v>
      </c>
      <c r="Y60" s="652">
        <v>1957.93</v>
      </c>
      <c r="Z60" s="652">
        <v>1957.93</v>
      </c>
      <c r="AA60" s="22" t="s">
        <v>88</v>
      </c>
      <c r="AB60" s="7"/>
      <c r="AC60" s="7"/>
    </row>
    <row r="61" spans="1:29" ht="14.25" x14ac:dyDescent="0.2">
      <c r="A61" s="366" t="s">
        <v>76</v>
      </c>
      <c r="B61" s="619" t="s">
        <v>166</v>
      </c>
      <c r="C61" s="658" t="s">
        <v>143</v>
      </c>
      <c r="D61" s="461" t="s">
        <v>144</v>
      </c>
      <c r="E61" s="50" t="s">
        <v>85</v>
      </c>
      <c r="F61" s="22" t="s">
        <v>86</v>
      </c>
      <c r="G61" s="155"/>
      <c r="H61" s="22"/>
      <c r="I61" s="22" t="s">
        <v>75</v>
      </c>
      <c r="J61" s="23" t="s">
        <v>74</v>
      </c>
      <c r="K61" s="22" t="s">
        <v>75</v>
      </c>
      <c r="L61" s="24" t="s">
        <v>1399</v>
      </c>
      <c r="M61" s="650">
        <v>45607</v>
      </c>
      <c r="N61" s="650">
        <v>45975</v>
      </c>
      <c r="O61" s="157"/>
      <c r="P61" s="158"/>
      <c r="Q61" s="158">
        <v>0</v>
      </c>
      <c r="R61" s="158">
        <v>0</v>
      </c>
      <c r="S61" s="361">
        <f t="shared" si="2"/>
        <v>0</v>
      </c>
      <c r="T61" s="443">
        <v>3</v>
      </c>
      <c r="U61" s="444">
        <v>559.41</v>
      </c>
      <c r="V61" s="445">
        <v>1</v>
      </c>
      <c r="W61" s="444">
        <v>279.7</v>
      </c>
      <c r="X61" s="446">
        <v>3.5</v>
      </c>
      <c r="Y61" s="652">
        <v>1957.93</v>
      </c>
      <c r="Z61" s="652">
        <v>1957.93</v>
      </c>
      <c r="AA61" s="22" t="s">
        <v>88</v>
      </c>
      <c r="AB61" s="7"/>
      <c r="AC61" s="7"/>
    </row>
    <row r="62" spans="1:29" ht="14.25" x14ac:dyDescent="0.2">
      <c r="A62" s="366" t="s">
        <v>76</v>
      </c>
      <c r="B62" s="619" t="s">
        <v>166</v>
      </c>
      <c r="C62" s="492" t="s">
        <v>112</v>
      </c>
      <c r="D62" s="461" t="s">
        <v>113</v>
      </c>
      <c r="E62" s="50" t="s">
        <v>85</v>
      </c>
      <c r="F62" s="22" t="s">
        <v>86</v>
      </c>
      <c r="G62" s="155"/>
      <c r="H62" s="22"/>
      <c r="I62" s="22" t="s">
        <v>75</v>
      </c>
      <c r="J62" s="23" t="s">
        <v>74</v>
      </c>
      <c r="K62" s="25" t="s">
        <v>75</v>
      </c>
      <c r="L62" s="20" t="s">
        <v>182</v>
      </c>
      <c r="M62" s="650">
        <v>45607</v>
      </c>
      <c r="N62" s="650">
        <v>45975</v>
      </c>
      <c r="O62" s="157"/>
      <c r="P62" s="158"/>
      <c r="Q62" s="158">
        <v>0</v>
      </c>
      <c r="R62" s="158">
        <v>0</v>
      </c>
      <c r="S62" s="361">
        <f t="shared" si="2"/>
        <v>0</v>
      </c>
      <c r="T62" s="443">
        <v>3</v>
      </c>
      <c r="U62" s="444">
        <v>559.41</v>
      </c>
      <c r="V62" s="445">
        <v>1</v>
      </c>
      <c r="W62" s="444">
        <v>279.7</v>
      </c>
      <c r="X62" s="446">
        <v>3.5</v>
      </c>
      <c r="Y62" s="652">
        <v>1957.93</v>
      </c>
      <c r="Z62" s="652">
        <v>1957.93</v>
      </c>
      <c r="AA62" s="22" t="s">
        <v>88</v>
      </c>
      <c r="AB62" s="7"/>
      <c r="AC62" s="7"/>
    </row>
    <row r="63" spans="1:29" ht="14.25" x14ac:dyDescent="0.2">
      <c r="A63" s="366" t="s">
        <v>76</v>
      </c>
      <c r="B63" s="619" t="s">
        <v>166</v>
      </c>
      <c r="C63" s="492" t="s">
        <v>514</v>
      </c>
      <c r="D63" s="461" t="s">
        <v>515</v>
      </c>
      <c r="E63" s="50" t="s">
        <v>85</v>
      </c>
      <c r="F63" s="22" t="s">
        <v>86</v>
      </c>
      <c r="G63" s="155"/>
      <c r="H63" s="22"/>
      <c r="I63" s="22" t="s">
        <v>75</v>
      </c>
      <c r="J63" s="23" t="s">
        <v>74</v>
      </c>
      <c r="K63" s="22" t="s">
        <v>75</v>
      </c>
      <c r="L63" s="662" t="s">
        <v>170</v>
      </c>
      <c r="M63" s="650">
        <v>45606</v>
      </c>
      <c r="N63" s="650">
        <v>45975</v>
      </c>
      <c r="O63" s="651"/>
      <c r="P63" s="651"/>
      <c r="Q63" s="158">
        <v>0</v>
      </c>
      <c r="R63" s="158">
        <v>0</v>
      </c>
      <c r="S63" s="361">
        <f t="shared" si="2"/>
        <v>0</v>
      </c>
      <c r="T63" s="443">
        <v>4</v>
      </c>
      <c r="U63" s="444">
        <v>559.41</v>
      </c>
      <c r="V63" s="445">
        <v>1</v>
      </c>
      <c r="W63" s="444">
        <v>279.7</v>
      </c>
      <c r="X63" s="446">
        <v>4.5</v>
      </c>
      <c r="Y63" s="652">
        <v>2517.34</v>
      </c>
      <c r="Z63" s="652">
        <v>2517.34</v>
      </c>
      <c r="AA63" s="22" t="s">
        <v>88</v>
      </c>
      <c r="AB63" s="7"/>
      <c r="AC63" s="7"/>
    </row>
    <row r="64" spans="1:29" ht="14.25" x14ac:dyDescent="0.2">
      <c r="A64" s="366" t="s">
        <v>76</v>
      </c>
      <c r="B64" s="619" t="s">
        <v>166</v>
      </c>
      <c r="C64" s="492" t="s">
        <v>83</v>
      </c>
      <c r="D64" s="461" t="s">
        <v>84</v>
      </c>
      <c r="E64" s="50" t="s">
        <v>85</v>
      </c>
      <c r="F64" s="22" t="s">
        <v>86</v>
      </c>
      <c r="G64" s="155"/>
      <c r="H64" s="22"/>
      <c r="I64" s="22" t="s">
        <v>75</v>
      </c>
      <c r="J64" s="23" t="s">
        <v>74</v>
      </c>
      <c r="K64" s="22" t="s">
        <v>75</v>
      </c>
      <c r="L64" s="20" t="s">
        <v>1398</v>
      </c>
      <c r="M64" s="650">
        <v>45607</v>
      </c>
      <c r="N64" s="650">
        <v>45975</v>
      </c>
      <c r="O64" s="157"/>
      <c r="P64" s="158"/>
      <c r="Q64" s="158">
        <v>0</v>
      </c>
      <c r="R64" s="158">
        <v>0</v>
      </c>
      <c r="S64" s="361">
        <f t="shared" si="2"/>
        <v>0</v>
      </c>
      <c r="T64" s="443">
        <v>3</v>
      </c>
      <c r="U64" s="444">
        <v>559.41</v>
      </c>
      <c r="V64" s="445">
        <v>1</v>
      </c>
      <c r="W64" s="444">
        <v>279.7</v>
      </c>
      <c r="X64" s="446">
        <v>3.5</v>
      </c>
      <c r="Y64" s="652">
        <v>1957.93</v>
      </c>
      <c r="Z64" s="652">
        <v>1957.93</v>
      </c>
      <c r="AA64" s="22" t="s">
        <v>88</v>
      </c>
      <c r="AB64" s="7"/>
      <c r="AC64" s="7"/>
    </row>
    <row r="65" spans="1:29" ht="14.25" x14ac:dyDescent="0.2">
      <c r="A65" s="366" t="s">
        <v>76</v>
      </c>
      <c r="B65" s="619" t="s">
        <v>166</v>
      </c>
      <c r="C65" s="492" t="s">
        <v>110</v>
      </c>
      <c r="D65" s="461" t="s">
        <v>111</v>
      </c>
      <c r="E65" s="50" t="s">
        <v>85</v>
      </c>
      <c r="F65" s="22" t="s">
        <v>86</v>
      </c>
      <c r="G65" s="155"/>
      <c r="H65" s="22"/>
      <c r="I65" s="22" t="s">
        <v>75</v>
      </c>
      <c r="J65" s="23" t="s">
        <v>74</v>
      </c>
      <c r="K65" s="22" t="s">
        <v>75</v>
      </c>
      <c r="L65" s="20" t="s">
        <v>170</v>
      </c>
      <c r="M65" s="650">
        <v>45606</v>
      </c>
      <c r="N65" s="650">
        <v>45975</v>
      </c>
      <c r="O65" s="651"/>
      <c r="P65" s="651"/>
      <c r="Q65" s="158">
        <v>0</v>
      </c>
      <c r="R65" s="158">
        <v>0</v>
      </c>
      <c r="S65" s="361">
        <f t="shared" si="2"/>
        <v>0</v>
      </c>
      <c r="T65" s="443">
        <v>4</v>
      </c>
      <c r="U65" s="444">
        <v>559.41</v>
      </c>
      <c r="V65" s="445">
        <v>1</v>
      </c>
      <c r="W65" s="444">
        <v>279.7</v>
      </c>
      <c r="X65" s="446">
        <v>4.5</v>
      </c>
      <c r="Y65" s="652">
        <v>2517.34</v>
      </c>
      <c r="Z65" s="652">
        <v>2517.34</v>
      </c>
      <c r="AA65" s="22" t="s">
        <v>88</v>
      </c>
      <c r="AB65" s="7"/>
      <c r="AC65" s="7"/>
    </row>
    <row r="66" spans="1:29" ht="14.25" x14ac:dyDescent="0.2">
      <c r="A66" s="366" t="s">
        <v>76</v>
      </c>
      <c r="B66" s="619" t="s">
        <v>166</v>
      </c>
      <c r="C66" s="492" t="s">
        <v>558</v>
      </c>
      <c r="D66" s="461" t="s">
        <v>559</v>
      </c>
      <c r="E66" s="50" t="s">
        <v>85</v>
      </c>
      <c r="F66" s="22" t="s">
        <v>86</v>
      </c>
      <c r="G66" s="155"/>
      <c r="H66" s="22"/>
      <c r="I66" s="22" t="s">
        <v>75</v>
      </c>
      <c r="J66" s="23" t="s">
        <v>74</v>
      </c>
      <c r="K66" s="22" t="s">
        <v>75</v>
      </c>
      <c r="L66" s="20" t="s">
        <v>1401</v>
      </c>
      <c r="M66" s="663">
        <v>45617</v>
      </c>
      <c r="N66" s="650">
        <v>45617</v>
      </c>
      <c r="O66" s="651"/>
      <c r="P66" s="651"/>
      <c r="Q66" s="158">
        <v>0</v>
      </c>
      <c r="R66" s="158">
        <v>0</v>
      </c>
      <c r="S66" s="361">
        <f t="shared" si="2"/>
        <v>0</v>
      </c>
      <c r="T66" s="443">
        <v>0</v>
      </c>
      <c r="U66" s="444">
        <v>559.41</v>
      </c>
      <c r="V66" s="445">
        <v>1</v>
      </c>
      <c r="W66" s="444">
        <v>279.7</v>
      </c>
      <c r="X66" s="446">
        <v>0.5</v>
      </c>
      <c r="Y66" s="652">
        <v>279.7</v>
      </c>
      <c r="Z66" s="652">
        <v>279.7</v>
      </c>
      <c r="AA66" s="22" t="s">
        <v>88</v>
      </c>
      <c r="AB66" s="7"/>
      <c r="AC66" s="7"/>
    </row>
    <row r="67" spans="1:29" ht="14.25" x14ac:dyDescent="0.2">
      <c r="A67" s="366" t="s">
        <v>76</v>
      </c>
      <c r="B67" s="619" t="s">
        <v>166</v>
      </c>
      <c r="C67" s="492" t="s">
        <v>1402</v>
      </c>
      <c r="D67" s="461" t="s">
        <v>1403</v>
      </c>
      <c r="E67" s="50" t="s">
        <v>85</v>
      </c>
      <c r="F67" s="22" t="s">
        <v>86</v>
      </c>
      <c r="G67" s="155"/>
      <c r="H67" s="22"/>
      <c r="I67" s="22" t="s">
        <v>75</v>
      </c>
      <c r="J67" s="23" t="s">
        <v>74</v>
      </c>
      <c r="K67" s="22" t="s">
        <v>75</v>
      </c>
      <c r="L67" s="20" t="s">
        <v>1401</v>
      </c>
      <c r="M67" s="663">
        <v>45617</v>
      </c>
      <c r="N67" s="650">
        <v>45617</v>
      </c>
      <c r="O67" s="651"/>
      <c r="P67" s="651"/>
      <c r="Q67" s="158">
        <v>0</v>
      </c>
      <c r="R67" s="158">
        <v>0</v>
      </c>
      <c r="S67" s="361">
        <f t="shared" si="2"/>
        <v>0</v>
      </c>
      <c r="T67" s="443">
        <v>0</v>
      </c>
      <c r="U67" s="444">
        <v>559.41</v>
      </c>
      <c r="V67" s="445">
        <v>1</v>
      </c>
      <c r="W67" s="444">
        <v>279.7</v>
      </c>
      <c r="X67" s="446">
        <v>0.5</v>
      </c>
      <c r="Y67" s="652">
        <v>279.7</v>
      </c>
      <c r="Z67" s="652">
        <v>279.7</v>
      </c>
      <c r="AA67" s="22" t="s">
        <v>88</v>
      </c>
      <c r="AB67" s="7"/>
      <c r="AC67" s="7"/>
    </row>
    <row r="68" spans="1:29" ht="14.25" x14ac:dyDescent="0.2">
      <c r="A68" s="366" t="s">
        <v>76</v>
      </c>
      <c r="B68" s="619" t="s">
        <v>166</v>
      </c>
      <c r="C68" s="492" t="s">
        <v>114</v>
      </c>
      <c r="D68" s="461" t="s">
        <v>115</v>
      </c>
      <c r="E68" s="50" t="s">
        <v>85</v>
      </c>
      <c r="F68" s="22" t="s">
        <v>86</v>
      </c>
      <c r="G68" s="155"/>
      <c r="H68" s="22"/>
      <c r="I68" s="22" t="s">
        <v>75</v>
      </c>
      <c r="J68" s="23" t="s">
        <v>74</v>
      </c>
      <c r="K68" s="22" t="s">
        <v>75</v>
      </c>
      <c r="L68" s="20" t="s">
        <v>135</v>
      </c>
      <c r="M68" s="663">
        <v>45623</v>
      </c>
      <c r="N68" s="650">
        <v>45623</v>
      </c>
      <c r="O68" s="651"/>
      <c r="P68" s="651"/>
      <c r="Q68" s="158">
        <v>0</v>
      </c>
      <c r="R68" s="158">
        <v>0</v>
      </c>
      <c r="S68" s="361">
        <f t="shared" si="2"/>
        <v>0</v>
      </c>
      <c r="T68" s="443">
        <v>0</v>
      </c>
      <c r="U68" s="444">
        <v>559.41</v>
      </c>
      <c r="V68" s="445">
        <v>1</v>
      </c>
      <c r="W68" s="444">
        <v>279.7</v>
      </c>
      <c r="X68" s="446">
        <v>0.5</v>
      </c>
      <c r="Y68" s="652">
        <v>279.7</v>
      </c>
      <c r="Z68" s="652">
        <v>279.7</v>
      </c>
      <c r="AA68" s="22" t="s">
        <v>88</v>
      </c>
      <c r="AB68" s="7"/>
      <c r="AC68" s="7"/>
    </row>
    <row r="69" spans="1:29" ht="14.25" x14ac:dyDescent="0.2">
      <c r="A69" s="366" t="s">
        <v>76</v>
      </c>
      <c r="B69" s="619" t="s">
        <v>166</v>
      </c>
      <c r="C69" s="492" t="s">
        <v>112</v>
      </c>
      <c r="D69" s="461" t="s">
        <v>113</v>
      </c>
      <c r="E69" s="50" t="s">
        <v>85</v>
      </c>
      <c r="F69" s="22" t="s">
        <v>86</v>
      </c>
      <c r="G69" s="155"/>
      <c r="H69" s="22"/>
      <c r="I69" s="22" t="s">
        <v>75</v>
      </c>
      <c r="J69" s="23" t="s">
        <v>74</v>
      </c>
      <c r="K69" s="22" t="s">
        <v>75</v>
      </c>
      <c r="L69" s="461" t="s">
        <v>135</v>
      </c>
      <c r="M69" s="184">
        <v>45623</v>
      </c>
      <c r="N69" s="156">
        <v>45623</v>
      </c>
      <c r="O69" s="157"/>
      <c r="P69" s="158"/>
      <c r="Q69" s="158">
        <v>0</v>
      </c>
      <c r="R69" s="158">
        <v>0</v>
      </c>
      <c r="S69" s="361">
        <f t="shared" si="2"/>
        <v>0</v>
      </c>
      <c r="T69" s="443">
        <v>0</v>
      </c>
      <c r="U69" s="444">
        <v>559.41</v>
      </c>
      <c r="V69" s="445">
        <v>1</v>
      </c>
      <c r="W69" s="444">
        <v>279.7</v>
      </c>
      <c r="X69" s="446">
        <v>0.5</v>
      </c>
      <c r="Y69" s="652">
        <v>279.7</v>
      </c>
      <c r="Z69" s="652">
        <v>279.7</v>
      </c>
      <c r="AA69" s="22" t="s">
        <v>88</v>
      </c>
      <c r="AB69" s="7"/>
      <c r="AC69" s="7"/>
    </row>
    <row r="70" spans="1:29" ht="14.25" x14ac:dyDescent="0.2">
      <c r="A70" s="366" t="s">
        <v>76</v>
      </c>
      <c r="B70" s="619" t="s">
        <v>166</v>
      </c>
      <c r="C70" s="492" t="s">
        <v>159</v>
      </c>
      <c r="D70" s="461" t="s">
        <v>1397</v>
      </c>
      <c r="E70" s="50" t="s">
        <v>85</v>
      </c>
      <c r="F70" s="22" t="s">
        <v>86</v>
      </c>
      <c r="G70" s="155"/>
      <c r="H70" s="22"/>
      <c r="I70" s="22" t="s">
        <v>75</v>
      </c>
      <c r="J70" s="23" t="s">
        <v>74</v>
      </c>
      <c r="K70" s="22" t="s">
        <v>75</v>
      </c>
      <c r="L70" s="461" t="s">
        <v>135</v>
      </c>
      <c r="M70" s="184">
        <v>45624</v>
      </c>
      <c r="N70" s="156">
        <v>45624</v>
      </c>
      <c r="O70" s="157"/>
      <c r="P70" s="158"/>
      <c r="Q70" s="158">
        <v>0</v>
      </c>
      <c r="R70" s="158">
        <v>0</v>
      </c>
      <c r="S70" s="361">
        <f t="shared" si="2"/>
        <v>0</v>
      </c>
      <c r="T70" s="443">
        <v>0</v>
      </c>
      <c r="U70" s="444">
        <v>559.41</v>
      </c>
      <c r="V70" s="445">
        <v>1</v>
      </c>
      <c r="W70" s="444">
        <v>279.7</v>
      </c>
      <c r="X70" s="446">
        <v>0.5</v>
      </c>
      <c r="Y70" s="652">
        <v>279.7</v>
      </c>
      <c r="Z70" s="652">
        <v>279.7</v>
      </c>
      <c r="AA70" s="22" t="s">
        <v>88</v>
      </c>
      <c r="AB70" s="7"/>
      <c r="AC70" s="7"/>
    </row>
    <row r="71" spans="1:29" ht="14.25" x14ac:dyDescent="0.2">
      <c r="A71" s="366" t="s">
        <v>76</v>
      </c>
      <c r="B71" s="619" t="s">
        <v>166</v>
      </c>
      <c r="C71" s="492" t="s">
        <v>542</v>
      </c>
      <c r="D71" s="461" t="s">
        <v>146</v>
      </c>
      <c r="E71" s="50" t="s">
        <v>85</v>
      </c>
      <c r="F71" s="22" t="s">
        <v>86</v>
      </c>
      <c r="G71" s="155"/>
      <c r="H71" s="22"/>
      <c r="I71" s="22" t="s">
        <v>75</v>
      </c>
      <c r="J71" s="23" t="s">
        <v>74</v>
      </c>
      <c r="K71" s="22" t="s">
        <v>75</v>
      </c>
      <c r="L71" s="461" t="s">
        <v>1404</v>
      </c>
      <c r="M71" s="184">
        <v>45623</v>
      </c>
      <c r="N71" s="156">
        <v>45624</v>
      </c>
      <c r="O71" s="157"/>
      <c r="P71" s="158"/>
      <c r="Q71" s="158">
        <v>0</v>
      </c>
      <c r="R71" s="158">
        <v>0</v>
      </c>
      <c r="S71" s="361">
        <f t="shared" si="2"/>
        <v>0</v>
      </c>
      <c r="T71" s="443">
        <v>1</v>
      </c>
      <c r="U71" s="444">
        <v>559.41</v>
      </c>
      <c r="V71" s="445">
        <v>1</v>
      </c>
      <c r="W71" s="444">
        <v>279.7</v>
      </c>
      <c r="X71" s="446">
        <v>1.5</v>
      </c>
      <c r="Y71" s="652">
        <v>839.11</v>
      </c>
      <c r="Z71" s="652">
        <v>839.11</v>
      </c>
      <c r="AA71" s="22" t="s">
        <v>88</v>
      </c>
      <c r="AB71" s="7"/>
      <c r="AC71" s="7"/>
    </row>
    <row r="72" spans="1:29" ht="14.25" x14ac:dyDescent="0.2">
      <c r="A72" s="366" t="s">
        <v>76</v>
      </c>
      <c r="B72" s="619" t="s">
        <v>166</v>
      </c>
      <c r="C72" s="492" t="s">
        <v>133</v>
      </c>
      <c r="D72" s="461" t="s">
        <v>134</v>
      </c>
      <c r="E72" s="50" t="s">
        <v>85</v>
      </c>
      <c r="F72" s="22" t="s">
        <v>86</v>
      </c>
      <c r="G72" s="155"/>
      <c r="H72" s="22"/>
      <c r="I72" s="22" t="s">
        <v>75</v>
      </c>
      <c r="J72" s="23" t="s">
        <v>74</v>
      </c>
      <c r="K72" s="22" t="s">
        <v>75</v>
      </c>
      <c r="L72" s="461" t="s">
        <v>1404</v>
      </c>
      <c r="M72" s="184">
        <v>45623</v>
      </c>
      <c r="N72" s="156">
        <v>45624</v>
      </c>
      <c r="O72" s="157"/>
      <c r="P72" s="158"/>
      <c r="Q72" s="158">
        <v>0</v>
      </c>
      <c r="R72" s="158">
        <v>0</v>
      </c>
      <c r="S72" s="361">
        <f t="shared" si="2"/>
        <v>0</v>
      </c>
      <c r="T72" s="443">
        <v>1</v>
      </c>
      <c r="U72" s="444">
        <v>559.41</v>
      </c>
      <c r="V72" s="445">
        <v>1</v>
      </c>
      <c r="W72" s="444">
        <v>279.7</v>
      </c>
      <c r="X72" s="446">
        <v>1.5</v>
      </c>
      <c r="Y72" s="652">
        <v>839.11</v>
      </c>
      <c r="Z72" s="652">
        <v>839.11</v>
      </c>
      <c r="AA72" s="22" t="s">
        <v>88</v>
      </c>
      <c r="AB72" s="7"/>
      <c r="AC72" s="7"/>
    </row>
    <row r="73" spans="1:29" ht="14.25" x14ac:dyDescent="0.2">
      <c r="A73" s="366" t="s">
        <v>76</v>
      </c>
      <c r="B73" s="619" t="s">
        <v>166</v>
      </c>
      <c r="C73" s="492" t="s">
        <v>83</v>
      </c>
      <c r="D73" s="461" t="s">
        <v>84</v>
      </c>
      <c r="E73" s="50" t="s">
        <v>85</v>
      </c>
      <c r="F73" s="22" t="s">
        <v>86</v>
      </c>
      <c r="G73" s="155"/>
      <c r="H73" s="22"/>
      <c r="I73" s="22" t="s">
        <v>75</v>
      </c>
      <c r="J73" s="23" t="s">
        <v>74</v>
      </c>
      <c r="K73" s="22" t="s">
        <v>75</v>
      </c>
      <c r="L73" s="461" t="s">
        <v>135</v>
      </c>
      <c r="M73" s="184">
        <v>45624</v>
      </c>
      <c r="N73" s="156">
        <v>45624</v>
      </c>
      <c r="O73" s="157"/>
      <c r="P73" s="158"/>
      <c r="Q73" s="158">
        <v>0</v>
      </c>
      <c r="R73" s="158">
        <v>0</v>
      </c>
      <c r="S73" s="361">
        <f>Q73+R73</f>
        <v>0</v>
      </c>
      <c r="T73" s="443">
        <v>0</v>
      </c>
      <c r="U73" s="444">
        <v>559.41</v>
      </c>
      <c r="V73" s="445">
        <v>1</v>
      </c>
      <c r="W73" s="444">
        <v>279.7</v>
      </c>
      <c r="X73" s="446">
        <v>0.5</v>
      </c>
      <c r="Y73" s="664">
        <v>279.7</v>
      </c>
      <c r="Z73" s="664">
        <v>279.7</v>
      </c>
      <c r="AA73" s="22" t="s">
        <v>88</v>
      </c>
      <c r="AB73" s="7"/>
      <c r="AC73" s="7"/>
    </row>
    <row r="74" spans="1:29" ht="14.25" x14ac:dyDescent="0.2">
      <c r="A74" s="366" t="s">
        <v>76</v>
      </c>
      <c r="B74" s="619" t="s">
        <v>166</v>
      </c>
      <c r="C74" s="492" t="s">
        <v>136</v>
      </c>
      <c r="D74" s="86" t="s">
        <v>137</v>
      </c>
      <c r="E74" s="50" t="s">
        <v>85</v>
      </c>
      <c r="F74" s="22" t="s">
        <v>86</v>
      </c>
      <c r="G74" s="155"/>
      <c r="H74" s="22"/>
      <c r="I74" s="22" t="s">
        <v>75</v>
      </c>
      <c r="J74" s="23" t="s">
        <v>74</v>
      </c>
      <c r="K74" s="22" t="s">
        <v>75</v>
      </c>
      <c r="L74" s="461" t="s">
        <v>1405</v>
      </c>
      <c r="M74" s="184">
        <v>45621</v>
      </c>
      <c r="N74" s="156">
        <v>45623</v>
      </c>
      <c r="O74" s="157"/>
      <c r="P74" s="158"/>
      <c r="Q74" s="158">
        <v>0</v>
      </c>
      <c r="R74" s="158">
        <v>0</v>
      </c>
      <c r="S74" s="361">
        <f t="shared" ref="S74:S84" si="3">Q74+R74</f>
        <v>0</v>
      </c>
      <c r="T74" s="443">
        <v>2</v>
      </c>
      <c r="U74" s="444">
        <v>559.41</v>
      </c>
      <c r="V74" s="445">
        <v>1</v>
      </c>
      <c r="W74" s="444">
        <v>279.7</v>
      </c>
      <c r="X74" s="651">
        <v>2.5</v>
      </c>
      <c r="Y74" s="665">
        <v>1398.52</v>
      </c>
      <c r="Z74" s="665">
        <v>1398.52</v>
      </c>
      <c r="AA74" s="22" t="s">
        <v>88</v>
      </c>
      <c r="AB74" s="7"/>
      <c r="AC74" s="7"/>
    </row>
    <row r="75" spans="1:29" ht="14.25" x14ac:dyDescent="0.2">
      <c r="A75" s="366" t="s">
        <v>76</v>
      </c>
      <c r="B75" s="619" t="s">
        <v>166</v>
      </c>
      <c r="C75" s="492" t="s">
        <v>122</v>
      </c>
      <c r="D75" s="461" t="s">
        <v>123</v>
      </c>
      <c r="E75" s="50" t="s">
        <v>85</v>
      </c>
      <c r="F75" s="22" t="s">
        <v>86</v>
      </c>
      <c r="G75" s="155"/>
      <c r="H75" s="22"/>
      <c r="I75" s="22" t="s">
        <v>75</v>
      </c>
      <c r="J75" s="23" t="s">
        <v>74</v>
      </c>
      <c r="K75" s="22" t="s">
        <v>75</v>
      </c>
      <c r="L75" s="461" t="s">
        <v>1406</v>
      </c>
      <c r="M75" s="184">
        <v>45621</v>
      </c>
      <c r="N75" s="156">
        <v>45622</v>
      </c>
      <c r="O75" s="157"/>
      <c r="P75" s="158"/>
      <c r="Q75" s="158">
        <v>0</v>
      </c>
      <c r="R75" s="158">
        <v>0</v>
      </c>
      <c r="S75" s="361">
        <f t="shared" si="3"/>
        <v>0</v>
      </c>
      <c r="T75" s="443">
        <v>1</v>
      </c>
      <c r="U75" s="444">
        <v>559.41</v>
      </c>
      <c r="V75" s="445">
        <v>1</v>
      </c>
      <c r="W75" s="444">
        <v>279.7</v>
      </c>
      <c r="X75" s="446">
        <v>1.5</v>
      </c>
      <c r="Y75" s="652">
        <v>839.11</v>
      </c>
      <c r="Z75" s="652">
        <v>839.11</v>
      </c>
      <c r="AA75" s="22" t="s">
        <v>88</v>
      </c>
      <c r="AB75" s="7"/>
      <c r="AC75" s="7"/>
    </row>
    <row r="76" spans="1:29" ht="14.25" x14ac:dyDescent="0.2">
      <c r="A76" s="366" t="s">
        <v>76</v>
      </c>
      <c r="B76" s="619" t="s">
        <v>166</v>
      </c>
      <c r="C76" s="492" t="s">
        <v>1338</v>
      </c>
      <c r="D76" s="461" t="s">
        <v>518</v>
      </c>
      <c r="E76" s="50" t="s">
        <v>85</v>
      </c>
      <c r="F76" s="22" t="s">
        <v>86</v>
      </c>
      <c r="G76" s="155"/>
      <c r="H76" s="22"/>
      <c r="I76" s="22" t="s">
        <v>75</v>
      </c>
      <c r="J76" s="23" t="s">
        <v>74</v>
      </c>
      <c r="K76" s="22" t="s">
        <v>75</v>
      </c>
      <c r="L76" s="461" t="s">
        <v>1405</v>
      </c>
      <c r="M76" s="184">
        <v>45621</v>
      </c>
      <c r="N76" s="156">
        <v>45623</v>
      </c>
      <c r="O76" s="157"/>
      <c r="P76" s="158"/>
      <c r="Q76" s="158">
        <v>0</v>
      </c>
      <c r="R76" s="158">
        <v>0</v>
      </c>
      <c r="S76" s="361">
        <f t="shared" si="3"/>
        <v>0</v>
      </c>
      <c r="T76" s="443">
        <v>2</v>
      </c>
      <c r="U76" s="444">
        <v>559.41</v>
      </c>
      <c r="V76" s="445">
        <v>1</v>
      </c>
      <c r="W76" s="444">
        <v>279.7</v>
      </c>
      <c r="X76" s="651">
        <v>2.5</v>
      </c>
      <c r="Y76" s="665">
        <v>1398.52</v>
      </c>
      <c r="Z76" s="665">
        <v>1398.52</v>
      </c>
      <c r="AA76" s="22" t="s">
        <v>88</v>
      </c>
      <c r="AB76" s="7"/>
      <c r="AC76" s="7"/>
    </row>
    <row r="77" spans="1:29" ht="14.25" x14ac:dyDescent="0.2">
      <c r="A77" s="366" t="s">
        <v>76</v>
      </c>
      <c r="B77" s="619" t="s">
        <v>166</v>
      </c>
      <c r="C77" s="492" t="s">
        <v>1360</v>
      </c>
      <c r="D77" s="461" t="s">
        <v>90</v>
      </c>
      <c r="E77" s="50" t="s">
        <v>85</v>
      </c>
      <c r="F77" s="22" t="s">
        <v>86</v>
      </c>
      <c r="G77" s="155"/>
      <c r="H77" s="22"/>
      <c r="I77" s="22" t="s">
        <v>75</v>
      </c>
      <c r="J77" s="23" t="s">
        <v>74</v>
      </c>
      <c r="K77" s="22" t="s">
        <v>75</v>
      </c>
      <c r="L77" s="461" t="s">
        <v>1407</v>
      </c>
      <c r="M77" s="184">
        <v>45621</v>
      </c>
      <c r="N77" s="156">
        <v>45622</v>
      </c>
      <c r="O77" s="157"/>
      <c r="P77" s="158"/>
      <c r="Q77" s="158">
        <v>0</v>
      </c>
      <c r="R77" s="158">
        <v>0</v>
      </c>
      <c r="S77" s="361">
        <f t="shared" si="3"/>
        <v>0</v>
      </c>
      <c r="T77" s="443">
        <v>1</v>
      </c>
      <c r="U77" s="444">
        <v>559.41</v>
      </c>
      <c r="V77" s="445">
        <v>1</v>
      </c>
      <c r="W77" s="444">
        <v>279.7</v>
      </c>
      <c r="X77" s="651">
        <v>1.5</v>
      </c>
      <c r="Y77" s="665">
        <v>839.11</v>
      </c>
      <c r="Z77" s="665">
        <v>839.11</v>
      </c>
      <c r="AA77" s="50" t="s">
        <v>88</v>
      </c>
      <c r="AB77" s="7"/>
      <c r="AC77" s="7"/>
    </row>
    <row r="78" spans="1:29" ht="14.25" x14ac:dyDescent="0.2">
      <c r="A78" s="366" t="s">
        <v>76</v>
      </c>
      <c r="B78" s="619" t="s">
        <v>166</v>
      </c>
      <c r="C78" s="492" t="s">
        <v>117</v>
      </c>
      <c r="D78" s="461" t="s">
        <v>118</v>
      </c>
      <c r="E78" s="50" t="s">
        <v>85</v>
      </c>
      <c r="F78" s="22" t="s">
        <v>86</v>
      </c>
      <c r="G78" s="155"/>
      <c r="H78" s="22"/>
      <c r="I78" s="22" t="s">
        <v>75</v>
      </c>
      <c r="J78" s="23" t="s">
        <v>74</v>
      </c>
      <c r="K78" s="22" t="s">
        <v>75</v>
      </c>
      <c r="L78" s="20" t="s">
        <v>78</v>
      </c>
      <c r="M78" s="146">
        <v>45600</v>
      </c>
      <c r="N78" s="146">
        <v>45601</v>
      </c>
      <c r="O78" s="157"/>
      <c r="P78" s="158"/>
      <c r="Q78" s="158">
        <v>0</v>
      </c>
      <c r="R78" s="158">
        <v>0</v>
      </c>
      <c r="S78" s="361">
        <f t="shared" si="3"/>
        <v>0</v>
      </c>
      <c r="T78" s="443">
        <v>1</v>
      </c>
      <c r="U78" s="444">
        <v>559.41</v>
      </c>
      <c r="V78" s="445">
        <v>1</v>
      </c>
      <c r="W78" s="444">
        <v>279.7</v>
      </c>
      <c r="X78" s="666">
        <v>1.5</v>
      </c>
      <c r="Y78" s="665">
        <v>839.11</v>
      </c>
      <c r="Z78" s="665">
        <v>839.11</v>
      </c>
      <c r="AA78" s="50" t="s">
        <v>88</v>
      </c>
      <c r="AB78" s="7"/>
      <c r="AC78" s="7"/>
    </row>
    <row r="79" spans="1:29" ht="28.5" x14ac:dyDescent="0.2">
      <c r="A79" s="366" t="s">
        <v>76</v>
      </c>
      <c r="B79" s="619" t="s">
        <v>166</v>
      </c>
      <c r="C79" s="532" t="s">
        <v>1373</v>
      </c>
      <c r="D79" s="461" t="s">
        <v>1374</v>
      </c>
      <c r="E79" s="50" t="s">
        <v>85</v>
      </c>
      <c r="F79" s="22" t="s">
        <v>86</v>
      </c>
      <c r="G79" s="155"/>
      <c r="H79" s="22"/>
      <c r="I79" s="22" t="s">
        <v>75</v>
      </c>
      <c r="J79" s="23" t="s">
        <v>74</v>
      </c>
      <c r="K79" s="22" t="s">
        <v>75</v>
      </c>
      <c r="L79" s="20" t="s">
        <v>1408</v>
      </c>
      <c r="M79" s="146">
        <v>45607</v>
      </c>
      <c r="N79" s="146">
        <v>45610</v>
      </c>
      <c r="O79" s="157"/>
      <c r="P79" s="158"/>
      <c r="Q79" s="158">
        <v>0</v>
      </c>
      <c r="R79" s="158">
        <v>0</v>
      </c>
      <c r="S79" s="361">
        <f t="shared" si="3"/>
        <v>0</v>
      </c>
      <c r="T79" s="443">
        <v>3</v>
      </c>
      <c r="U79" s="444">
        <v>559.41</v>
      </c>
      <c r="V79" s="445">
        <v>1</v>
      </c>
      <c r="W79" s="444">
        <v>279.7</v>
      </c>
      <c r="X79" s="666">
        <v>3.5</v>
      </c>
      <c r="Y79" s="665">
        <v>1957.93</v>
      </c>
      <c r="Z79" s="665">
        <v>1957.93</v>
      </c>
      <c r="AA79" s="22" t="s">
        <v>88</v>
      </c>
      <c r="AB79" s="7"/>
      <c r="AC79" s="7"/>
    </row>
    <row r="80" spans="1:29" ht="28.5" x14ac:dyDescent="0.2">
      <c r="A80" s="366" t="s">
        <v>76</v>
      </c>
      <c r="B80" s="619" t="s">
        <v>166</v>
      </c>
      <c r="C80" s="532" t="s">
        <v>116</v>
      </c>
      <c r="D80" s="461" t="s">
        <v>105</v>
      </c>
      <c r="E80" s="50" t="s">
        <v>85</v>
      </c>
      <c r="F80" s="22" t="s">
        <v>86</v>
      </c>
      <c r="G80" s="155"/>
      <c r="H80" s="22"/>
      <c r="I80" s="22" t="s">
        <v>75</v>
      </c>
      <c r="J80" s="23" t="s">
        <v>74</v>
      </c>
      <c r="K80" s="22" t="s">
        <v>75</v>
      </c>
      <c r="L80" s="20" t="s">
        <v>1409</v>
      </c>
      <c r="M80" s="146" t="s">
        <v>1410</v>
      </c>
      <c r="N80" s="146" t="s">
        <v>1411</v>
      </c>
      <c r="O80" s="157"/>
      <c r="P80" s="158"/>
      <c r="Q80" s="158">
        <v>0</v>
      </c>
      <c r="R80" s="158">
        <v>0</v>
      </c>
      <c r="S80" s="361">
        <f t="shared" si="3"/>
        <v>0</v>
      </c>
      <c r="T80" s="443">
        <v>6</v>
      </c>
      <c r="U80" s="444">
        <v>559.41</v>
      </c>
      <c r="V80" s="445">
        <v>2</v>
      </c>
      <c r="W80" s="444">
        <v>279.7</v>
      </c>
      <c r="X80" s="666">
        <v>7</v>
      </c>
      <c r="Y80" s="665">
        <v>3915.86</v>
      </c>
      <c r="Z80" s="665">
        <v>3915.86</v>
      </c>
      <c r="AA80" s="22" t="s">
        <v>88</v>
      </c>
      <c r="AB80" s="7"/>
      <c r="AC80" s="7"/>
    </row>
    <row r="81" spans="1:29" ht="28.5" x14ac:dyDescent="0.2">
      <c r="A81" s="366" t="s">
        <v>76</v>
      </c>
      <c r="B81" s="619" t="s">
        <v>166</v>
      </c>
      <c r="C81" s="532" t="s">
        <v>77</v>
      </c>
      <c r="D81" s="574" t="s">
        <v>80</v>
      </c>
      <c r="E81" s="535" t="s">
        <v>85</v>
      </c>
      <c r="F81" s="22" t="s">
        <v>86</v>
      </c>
      <c r="G81" s="155"/>
      <c r="H81" s="22"/>
      <c r="I81" s="22" t="s">
        <v>75</v>
      </c>
      <c r="J81" s="23" t="s">
        <v>74</v>
      </c>
      <c r="K81" s="22" t="s">
        <v>75</v>
      </c>
      <c r="L81" s="20" t="s">
        <v>1409</v>
      </c>
      <c r="M81" s="146" t="s">
        <v>1410</v>
      </c>
      <c r="N81" s="146" t="s">
        <v>1411</v>
      </c>
      <c r="O81" s="157"/>
      <c r="P81" s="158"/>
      <c r="Q81" s="158">
        <v>0</v>
      </c>
      <c r="R81" s="158">
        <v>0</v>
      </c>
      <c r="S81" s="361">
        <f t="shared" si="3"/>
        <v>0</v>
      </c>
      <c r="T81" s="443">
        <v>6</v>
      </c>
      <c r="U81" s="444">
        <v>559.41</v>
      </c>
      <c r="V81" s="445">
        <v>2</v>
      </c>
      <c r="W81" s="444">
        <v>279.7</v>
      </c>
      <c r="X81" s="666">
        <v>7</v>
      </c>
      <c r="Y81" s="665">
        <v>3915.86</v>
      </c>
      <c r="Z81" s="665">
        <v>3915.86</v>
      </c>
      <c r="AA81" s="22" t="s">
        <v>88</v>
      </c>
      <c r="AB81" s="7"/>
      <c r="AC81" s="7"/>
    </row>
    <row r="82" spans="1:29" ht="28.5" x14ac:dyDescent="0.2">
      <c r="A82" s="366" t="s">
        <v>76</v>
      </c>
      <c r="B82" s="619" t="s">
        <v>166</v>
      </c>
      <c r="C82" s="532" t="s">
        <v>1376</v>
      </c>
      <c r="D82" s="461" t="s">
        <v>1130</v>
      </c>
      <c r="E82" s="21" t="s">
        <v>85</v>
      </c>
      <c r="F82" s="50" t="s">
        <v>86</v>
      </c>
      <c r="G82" s="155"/>
      <c r="H82" s="22"/>
      <c r="I82" s="22" t="s">
        <v>75</v>
      </c>
      <c r="J82" s="23" t="s">
        <v>74</v>
      </c>
      <c r="K82" s="22" t="s">
        <v>75</v>
      </c>
      <c r="L82" s="20" t="s">
        <v>1408</v>
      </c>
      <c r="M82" s="146">
        <v>45607</v>
      </c>
      <c r="N82" s="146">
        <v>45610</v>
      </c>
      <c r="O82" s="157"/>
      <c r="P82" s="158"/>
      <c r="Q82" s="158">
        <v>0</v>
      </c>
      <c r="R82" s="158">
        <v>0</v>
      </c>
      <c r="S82" s="361">
        <f t="shared" si="3"/>
        <v>0</v>
      </c>
      <c r="T82" s="443">
        <v>3</v>
      </c>
      <c r="U82" s="444">
        <v>559.41</v>
      </c>
      <c r="V82" s="445">
        <v>1</v>
      </c>
      <c r="W82" s="444">
        <v>279.7</v>
      </c>
      <c r="X82" s="666">
        <v>3.5</v>
      </c>
      <c r="Y82" s="665">
        <v>1957.93</v>
      </c>
      <c r="Z82" s="665">
        <v>1957.93</v>
      </c>
      <c r="AA82" s="22" t="s">
        <v>88</v>
      </c>
      <c r="AB82" s="7"/>
      <c r="AC82" s="7"/>
    </row>
    <row r="83" spans="1:29" ht="28.5" x14ac:dyDescent="0.2">
      <c r="A83" s="366" t="s">
        <v>76</v>
      </c>
      <c r="B83" s="619" t="s">
        <v>166</v>
      </c>
      <c r="C83" s="532" t="s">
        <v>79</v>
      </c>
      <c r="D83" s="461" t="s">
        <v>81</v>
      </c>
      <c r="E83" s="21" t="s">
        <v>85</v>
      </c>
      <c r="F83" s="50" t="s">
        <v>86</v>
      </c>
      <c r="G83" s="155"/>
      <c r="H83" s="22"/>
      <c r="I83" s="22" t="s">
        <v>75</v>
      </c>
      <c r="J83" s="23" t="s">
        <v>74</v>
      </c>
      <c r="K83" s="22" t="s">
        <v>75</v>
      </c>
      <c r="L83" s="20" t="s">
        <v>1409</v>
      </c>
      <c r="M83" s="146" t="s">
        <v>1412</v>
      </c>
      <c r="N83" s="146" t="s">
        <v>1413</v>
      </c>
      <c r="O83" s="157"/>
      <c r="P83" s="158"/>
      <c r="Q83" s="158">
        <v>0</v>
      </c>
      <c r="R83" s="158">
        <v>0</v>
      </c>
      <c r="S83" s="361">
        <f t="shared" si="3"/>
        <v>0</v>
      </c>
      <c r="T83" s="443">
        <v>6</v>
      </c>
      <c r="U83" s="444">
        <v>559.41</v>
      </c>
      <c r="V83" s="445">
        <v>2</v>
      </c>
      <c r="W83" s="444">
        <v>279.7</v>
      </c>
      <c r="X83" s="666">
        <v>7</v>
      </c>
      <c r="Y83" s="665">
        <v>3915.86</v>
      </c>
      <c r="Z83" s="665">
        <v>3915.86</v>
      </c>
      <c r="AA83" s="22" t="s">
        <v>88</v>
      </c>
      <c r="AB83" s="7"/>
      <c r="AC83" s="7"/>
    </row>
    <row r="84" spans="1:29" ht="28.5" x14ac:dyDescent="0.2">
      <c r="A84" s="366" t="s">
        <v>76</v>
      </c>
      <c r="B84" s="619" t="s">
        <v>166</v>
      </c>
      <c r="C84" s="532" t="s">
        <v>719</v>
      </c>
      <c r="D84" s="461" t="s">
        <v>720</v>
      </c>
      <c r="E84" s="21" t="s">
        <v>85</v>
      </c>
      <c r="F84" s="50" t="s">
        <v>86</v>
      </c>
      <c r="G84" s="155"/>
      <c r="H84" s="22"/>
      <c r="I84" s="22" t="s">
        <v>75</v>
      </c>
      <c r="J84" s="23" t="s">
        <v>74</v>
      </c>
      <c r="K84" s="22" t="s">
        <v>75</v>
      </c>
      <c r="L84" s="20" t="s">
        <v>1409</v>
      </c>
      <c r="M84" s="146" t="s">
        <v>1410</v>
      </c>
      <c r="N84" s="146" t="s">
        <v>1411</v>
      </c>
      <c r="O84" s="157"/>
      <c r="P84" s="158"/>
      <c r="Q84" s="158">
        <v>0</v>
      </c>
      <c r="R84" s="158">
        <v>0</v>
      </c>
      <c r="S84" s="361">
        <f t="shared" si="3"/>
        <v>0</v>
      </c>
      <c r="T84" s="443">
        <v>6</v>
      </c>
      <c r="U84" s="444">
        <v>559.41</v>
      </c>
      <c r="V84" s="445">
        <v>2</v>
      </c>
      <c r="W84" s="444">
        <v>279.7</v>
      </c>
      <c r="X84" s="666">
        <v>7</v>
      </c>
      <c r="Y84" s="665">
        <v>3915.86</v>
      </c>
      <c r="Z84" s="665">
        <v>3915.86</v>
      </c>
      <c r="AA84" s="22" t="s">
        <v>88</v>
      </c>
      <c r="AB84" s="7"/>
      <c r="AC84" s="7"/>
    </row>
    <row r="85" spans="1:29" ht="28.5" x14ac:dyDescent="0.2">
      <c r="A85" s="366" t="s">
        <v>76</v>
      </c>
      <c r="B85" s="619" t="s">
        <v>166</v>
      </c>
      <c r="C85" s="532" t="s">
        <v>101</v>
      </c>
      <c r="D85" s="667" t="s">
        <v>102</v>
      </c>
      <c r="E85" s="572" t="s">
        <v>85</v>
      </c>
      <c r="F85" s="22" t="s">
        <v>86</v>
      </c>
      <c r="G85" s="155"/>
      <c r="H85" s="22"/>
      <c r="I85" s="22" t="s">
        <v>75</v>
      </c>
      <c r="J85" s="23" t="s">
        <v>74</v>
      </c>
      <c r="K85" s="22" t="s">
        <v>75</v>
      </c>
      <c r="L85" s="20" t="s">
        <v>1414</v>
      </c>
      <c r="M85" s="146">
        <v>45605</v>
      </c>
      <c r="N85" s="146">
        <v>45610</v>
      </c>
      <c r="O85" s="157"/>
      <c r="P85" s="158"/>
      <c r="Q85" s="158">
        <v>0</v>
      </c>
      <c r="R85" s="158">
        <v>0</v>
      </c>
      <c r="S85" s="361">
        <f>Q85+R85</f>
        <v>0</v>
      </c>
      <c r="T85" s="443">
        <v>5</v>
      </c>
      <c r="U85" s="444">
        <v>559.41</v>
      </c>
      <c r="V85" s="445">
        <v>1</v>
      </c>
      <c r="W85" s="444">
        <v>279.7</v>
      </c>
      <c r="X85" s="666">
        <v>5.5</v>
      </c>
      <c r="Y85" s="665">
        <v>3076.75</v>
      </c>
      <c r="Z85" s="665">
        <v>3076.75</v>
      </c>
      <c r="AA85" s="22" t="s">
        <v>88</v>
      </c>
      <c r="AB85" s="7"/>
      <c r="AC85" s="7"/>
    </row>
    <row r="86" spans="1:29" ht="14.25" x14ac:dyDescent="0.2">
      <c r="A86" s="366" t="s">
        <v>76</v>
      </c>
      <c r="B86" s="619" t="s">
        <v>166</v>
      </c>
      <c r="C86" s="492" t="s">
        <v>1330</v>
      </c>
      <c r="D86" s="461" t="s">
        <v>1331</v>
      </c>
      <c r="E86" s="668" t="s">
        <v>85</v>
      </c>
      <c r="F86" s="41" t="s">
        <v>93</v>
      </c>
      <c r="G86" s="76"/>
      <c r="H86" s="41"/>
      <c r="I86" s="41" t="s">
        <v>75</v>
      </c>
      <c r="J86" s="80" t="s">
        <v>74</v>
      </c>
      <c r="K86" s="81" t="s">
        <v>75</v>
      </c>
      <c r="L86" s="461" t="s">
        <v>78</v>
      </c>
      <c r="M86" s="85">
        <v>45623</v>
      </c>
      <c r="N86" s="85">
        <v>45624</v>
      </c>
      <c r="O86" s="86"/>
      <c r="P86" s="86"/>
      <c r="Q86" s="669">
        <v>0</v>
      </c>
      <c r="R86" s="669">
        <v>0</v>
      </c>
      <c r="S86" s="670">
        <f t="shared" ref="S86" si="4">Q98+R98</f>
        <v>0</v>
      </c>
      <c r="T86" s="87">
        <v>1</v>
      </c>
      <c r="U86" s="669">
        <v>559.41</v>
      </c>
      <c r="V86" s="41">
        <v>0</v>
      </c>
      <c r="W86" s="671">
        <v>279.7</v>
      </c>
      <c r="X86" s="672">
        <v>1</v>
      </c>
      <c r="Y86" s="673">
        <v>559.41</v>
      </c>
      <c r="Z86" s="673">
        <v>559.41</v>
      </c>
      <c r="AA86" s="41" t="s">
        <v>88</v>
      </c>
      <c r="AB86" s="7"/>
      <c r="AC86" s="7"/>
    </row>
    <row r="87" spans="1:29" ht="57" x14ac:dyDescent="0.2">
      <c r="A87" s="366" t="s">
        <v>76</v>
      </c>
      <c r="B87" s="375" t="s">
        <v>633</v>
      </c>
      <c r="C87" s="376" t="s">
        <v>589</v>
      </c>
      <c r="D87" s="375">
        <v>1878387</v>
      </c>
      <c r="E87" s="375" t="s">
        <v>333</v>
      </c>
      <c r="F87" s="375" t="s">
        <v>1102</v>
      </c>
      <c r="G87" s="377" t="s">
        <v>579</v>
      </c>
      <c r="H87" s="375" t="s">
        <v>580</v>
      </c>
      <c r="I87" s="375" t="s">
        <v>75</v>
      </c>
      <c r="J87" s="378" t="s">
        <v>74</v>
      </c>
      <c r="K87" s="375" t="s">
        <v>75</v>
      </c>
      <c r="L87" s="379" t="s">
        <v>524</v>
      </c>
      <c r="M87" s="380"/>
      <c r="N87" s="380"/>
      <c r="O87" s="380"/>
      <c r="P87" s="381"/>
      <c r="Q87" s="381">
        <v>0</v>
      </c>
      <c r="R87" s="381">
        <v>0</v>
      </c>
      <c r="S87" s="594">
        <v>0</v>
      </c>
      <c r="T87" s="383">
        <v>0</v>
      </c>
      <c r="U87" s="384">
        <v>0</v>
      </c>
      <c r="V87" s="383">
        <v>10</v>
      </c>
      <c r="W87" s="384">
        <v>263.87</v>
      </c>
      <c r="X87" s="385">
        <f t="shared" ref="X87:X150" si="5">(V87*W87)</f>
        <v>2638.7</v>
      </c>
      <c r="Y87" s="607">
        <f t="shared" ref="Y87:Y150" si="6">(T87*U87)+(V87*W87)</f>
        <v>2638.7</v>
      </c>
      <c r="Z87" s="607">
        <f>S87+Y87</f>
        <v>2638.7</v>
      </c>
      <c r="AA87" s="544" t="s">
        <v>1088</v>
      </c>
      <c r="AB87" s="7"/>
      <c r="AC87" s="7"/>
    </row>
    <row r="88" spans="1:29" ht="57" x14ac:dyDescent="0.2">
      <c r="A88" s="366" t="s">
        <v>76</v>
      </c>
      <c r="B88" s="375" t="s">
        <v>633</v>
      </c>
      <c r="C88" s="376" t="s">
        <v>590</v>
      </c>
      <c r="D88" s="375">
        <v>1866796</v>
      </c>
      <c r="E88" s="375" t="s">
        <v>333</v>
      </c>
      <c r="F88" s="375" t="s">
        <v>1102</v>
      </c>
      <c r="G88" s="377" t="s">
        <v>579</v>
      </c>
      <c r="H88" s="375" t="s">
        <v>580</v>
      </c>
      <c r="I88" s="375" t="s">
        <v>75</v>
      </c>
      <c r="J88" s="378" t="s">
        <v>74</v>
      </c>
      <c r="K88" s="375" t="s">
        <v>75</v>
      </c>
      <c r="L88" s="379" t="s">
        <v>524</v>
      </c>
      <c r="M88" s="380"/>
      <c r="N88" s="380"/>
      <c r="O88" s="380"/>
      <c r="P88" s="381"/>
      <c r="Q88" s="381">
        <v>0</v>
      </c>
      <c r="R88" s="381">
        <v>0</v>
      </c>
      <c r="S88" s="594">
        <v>0</v>
      </c>
      <c r="T88" s="383">
        <v>0</v>
      </c>
      <c r="U88" s="384">
        <v>0</v>
      </c>
      <c r="V88" s="383">
        <v>7</v>
      </c>
      <c r="W88" s="384">
        <v>263.87</v>
      </c>
      <c r="X88" s="385">
        <f t="shared" si="5"/>
        <v>1847.0900000000001</v>
      </c>
      <c r="Y88" s="607">
        <f t="shared" si="6"/>
        <v>1847.0900000000001</v>
      </c>
      <c r="Z88" s="607">
        <f t="shared" ref="Z88:Z131" si="7">S88+Y88</f>
        <v>1847.0900000000001</v>
      </c>
      <c r="AA88" s="544" t="s">
        <v>1088</v>
      </c>
      <c r="AB88" s="7"/>
      <c r="AC88" s="7"/>
    </row>
    <row r="89" spans="1:29" ht="57" x14ac:dyDescent="0.2">
      <c r="A89" s="366" t="s">
        <v>76</v>
      </c>
      <c r="B89" s="375" t="s">
        <v>633</v>
      </c>
      <c r="C89" s="376" t="s">
        <v>637</v>
      </c>
      <c r="D89" s="375">
        <v>1513435</v>
      </c>
      <c r="E89" s="375" t="s">
        <v>333</v>
      </c>
      <c r="F89" s="375" t="s">
        <v>1102</v>
      </c>
      <c r="G89" s="377" t="s">
        <v>579</v>
      </c>
      <c r="H89" s="375" t="s">
        <v>580</v>
      </c>
      <c r="I89" s="375" t="s">
        <v>75</v>
      </c>
      <c r="J89" s="378" t="s">
        <v>74</v>
      </c>
      <c r="K89" s="375" t="s">
        <v>75</v>
      </c>
      <c r="L89" s="379" t="s">
        <v>524</v>
      </c>
      <c r="M89" s="380"/>
      <c r="N89" s="380"/>
      <c r="O89" s="380"/>
      <c r="P89" s="381"/>
      <c r="Q89" s="381">
        <v>0</v>
      </c>
      <c r="R89" s="381">
        <v>0</v>
      </c>
      <c r="S89" s="594">
        <v>0</v>
      </c>
      <c r="T89" s="383">
        <v>0</v>
      </c>
      <c r="U89" s="384">
        <v>0</v>
      </c>
      <c r="V89" s="383">
        <v>7</v>
      </c>
      <c r="W89" s="384">
        <v>263.87</v>
      </c>
      <c r="X89" s="385">
        <f t="shared" si="5"/>
        <v>1847.0900000000001</v>
      </c>
      <c r="Y89" s="607">
        <f t="shared" si="6"/>
        <v>1847.0900000000001</v>
      </c>
      <c r="Z89" s="607">
        <f t="shared" si="7"/>
        <v>1847.0900000000001</v>
      </c>
      <c r="AA89" s="544" t="s">
        <v>1088</v>
      </c>
      <c r="AB89" s="7"/>
      <c r="AC89" s="7"/>
    </row>
    <row r="90" spans="1:29" ht="57" x14ac:dyDescent="0.2">
      <c r="A90" s="366" t="s">
        <v>76</v>
      </c>
      <c r="B90" s="375" t="s">
        <v>633</v>
      </c>
      <c r="C90" s="376" t="s">
        <v>594</v>
      </c>
      <c r="D90" s="375">
        <v>1878395</v>
      </c>
      <c r="E90" s="375" t="s">
        <v>333</v>
      </c>
      <c r="F90" s="375" t="s">
        <v>1102</v>
      </c>
      <c r="G90" s="377" t="s">
        <v>579</v>
      </c>
      <c r="H90" s="375" t="s">
        <v>580</v>
      </c>
      <c r="I90" s="375" t="s">
        <v>75</v>
      </c>
      <c r="J90" s="378" t="s">
        <v>74</v>
      </c>
      <c r="K90" s="375" t="s">
        <v>75</v>
      </c>
      <c r="L90" s="379" t="s">
        <v>524</v>
      </c>
      <c r="M90" s="380"/>
      <c r="N90" s="380"/>
      <c r="O90" s="380"/>
      <c r="P90" s="381"/>
      <c r="Q90" s="381">
        <v>0</v>
      </c>
      <c r="R90" s="381">
        <v>0</v>
      </c>
      <c r="S90" s="594">
        <v>0</v>
      </c>
      <c r="T90" s="383">
        <v>0</v>
      </c>
      <c r="U90" s="384">
        <v>0</v>
      </c>
      <c r="V90" s="383">
        <v>7</v>
      </c>
      <c r="W90" s="384">
        <v>263.87</v>
      </c>
      <c r="X90" s="385">
        <f t="shared" si="5"/>
        <v>1847.0900000000001</v>
      </c>
      <c r="Y90" s="607">
        <f t="shared" si="6"/>
        <v>1847.0900000000001</v>
      </c>
      <c r="Z90" s="607">
        <f t="shared" si="7"/>
        <v>1847.0900000000001</v>
      </c>
      <c r="AA90" s="544" t="s">
        <v>1088</v>
      </c>
      <c r="AB90" s="7"/>
      <c r="AC90" s="7"/>
    </row>
    <row r="91" spans="1:29" ht="57" x14ac:dyDescent="0.2">
      <c r="A91" s="366" t="s">
        <v>76</v>
      </c>
      <c r="B91" s="375" t="s">
        <v>633</v>
      </c>
      <c r="C91" s="376" t="s">
        <v>593</v>
      </c>
      <c r="D91" s="375">
        <v>1848968</v>
      </c>
      <c r="E91" s="375" t="s">
        <v>333</v>
      </c>
      <c r="F91" s="375" t="s">
        <v>1102</v>
      </c>
      <c r="G91" s="377" t="s">
        <v>579</v>
      </c>
      <c r="H91" s="375" t="s">
        <v>580</v>
      </c>
      <c r="I91" s="375" t="s">
        <v>75</v>
      </c>
      <c r="J91" s="378" t="s">
        <v>74</v>
      </c>
      <c r="K91" s="375" t="s">
        <v>75</v>
      </c>
      <c r="L91" s="379" t="s">
        <v>524</v>
      </c>
      <c r="M91" s="380"/>
      <c r="N91" s="380"/>
      <c r="O91" s="380"/>
      <c r="P91" s="381"/>
      <c r="Q91" s="381">
        <v>0</v>
      </c>
      <c r="R91" s="381">
        <v>0</v>
      </c>
      <c r="S91" s="594">
        <v>0</v>
      </c>
      <c r="T91" s="383">
        <v>0</v>
      </c>
      <c r="U91" s="384">
        <v>0</v>
      </c>
      <c r="V91" s="383">
        <v>9</v>
      </c>
      <c r="W91" s="384">
        <v>263.87</v>
      </c>
      <c r="X91" s="385">
        <f t="shared" si="5"/>
        <v>2374.83</v>
      </c>
      <c r="Y91" s="607">
        <f t="shared" si="6"/>
        <v>2374.83</v>
      </c>
      <c r="Z91" s="607">
        <f t="shared" si="7"/>
        <v>2374.83</v>
      </c>
      <c r="AA91" s="544" t="s">
        <v>1088</v>
      </c>
      <c r="AB91" s="7"/>
      <c r="AC91" s="7"/>
    </row>
    <row r="92" spans="1:29" ht="57" x14ac:dyDescent="0.2">
      <c r="A92" s="366" t="s">
        <v>76</v>
      </c>
      <c r="B92" s="375" t="s">
        <v>633</v>
      </c>
      <c r="C92" s="376" t="s">
        <v>595</v>
      </c>
      <c r="D92" s="375">
        <v>1879081</v>
      </c>
      <c r="E92" s="375" t="s">
        <v>333</v>
      </c>
      <c r="F92" s="375" t="s">
        <v>1102</v>
      </c>
      <c r="G92" s="377" t="s">
        <v>579</v>
      </c>
      <c r="H92" s="375" t="s">
        <v>580</v>
      </c>
      <c r="I92" s="375" t="s">
        <v>75</v>
      </c>
      <c r="J92" s="378" t="s">
        <v>74</v>
      </c>
      <c r="K92" s="375" t="s">
        <v>75</v>
      </c>
      <c r="L92" s="379" t="s">
        <v>524</v>
      </c>
      <c r="M92" s="380"/>
      <c r="N92" s="380"/>
      <c r="O92" s="380"/>
      <c r="P92" s="381"/>
      <c r="Q92" s="381">
        <v>0</v>
      </c>
      <c r="R92" s="381">
        <v>0</v>
      </c>
      <c r="S92" s="594">
        <v>0</v>
      </c>
      <c r="T92" s="383">
        <v>0</v>
      </c>
      <c r="U92" s="384">
        <v>0</v>
      </c>
      <c r="V92" s="383">
        <v>7</v>
      </c>
      <c r="W92" s="384">
        <v>263.87</v>
      </c>
      <c r="X92" s="385">
        <f t="shared" si="5"/>
        <v>1847.0900000000001</v>
      </c>
      <c r="Y92" s="607">
        <f t="shared" si="6"/>
        <v>1847.0900000000001</v>
      </c>
      <c r="Z92" s="607">
        <f t="shared" si="7"/>
        <v>1847.0900000000001</v>
      </c>
      <c r="AA92" s="544" t="s">
        <v>1088</v>
      </c>
      <c r="AB92" s="7"/>
      <c r="AC92" s="7"/>
    </row>
    <row r="93" spans="1:29" ht="57" x14ac:dyDescent="0.2">
      <c r="A93" s="366" t="s">
        <v>76</v>
      </c>
      <c r="B93" s="375" t="s">
        <v>633</v>
      </c>
      <c r="C93" s="376" t="s">
        <v>596</v>
      </c>
      <c r="D93" s="375">
        <v>1878662</v>
      </c>
      <c r="E93" s="375" t="s">
        <v>333</v>
      </c>
      <c r="F93" s="375" t="s">
        <v>1102</v>
      </c>
      <c r="G93" s="377" t="s">
        <v>579</v>
      </c>
      <c r="H93" s="375" t="s">
        <v>580</v>
      </c>
      <c r="I93" s="375" t="s">
        <v>75</v>
      </c>
      <c r="J93" s="378" t="s">
        <v>74</v>
      </c>
      <c r="K93" s="375" t="s">
        <v>75</v>
      </c>
      <c r="L93" s="379" t="s">
        <v>524</v>
      </c>
      <c r="M93" s="380"/>
      <c r="N93" s="380"/>
      <c r="O93" s="380"/>
      <c r="P93" s="381"/>
      <c r="Q93" s="381">
        <v>0</v>
      </c>
      <c r="R93" s="381">
        <v>0</v>
      </c>
      <c r="S93" s="594">
        <v>0</v>
      </c>
      <c r="T93" s="383">
        <v>0</v>
      </c>
      <c r="U93" s="384">
        <v>0</v>
      </c>
      <c r="V93" s="383">
        <v>7</v>
      </c>
      <c r="W93" s="384">
        <v>263.87</v>
      </c>
      <c r="X93" s="385">
        <f t="shared" si="5"/>
        <v>1847.0900000000001</v>
      </c>
      <c r="Y93" s="607">
        <f t="shared" si="6"/>
        <v>1847.0900000000001</v>
      </c>
      <c r="Z93" s="607">
        <f t="shared" si="7"/>
        <v>1847.0900000000001</v>
      </c>
      <c r="AA93" s="544" t="s">
        <v>1088</v>
      </c>
      <c r="AB93" s="7"/>
      <c r="AC93" s="7"/>
    </row>
    <row r="94" spans="1:29" ht="57" x14ac:dyDescent="0.2">
      <c r="A94" s="366" t="s">
        <v>76</v>
      </c>
      <c r="B94" s="375" t="s">
        <v>633</v>
      </c>
      <c r="C94" s="376" t="s">
        <v>597</v>
      </c>
      <c r="D94" s="375">
        <v>1802526</v>
      </c>
      <c r="E94" s="375" t="s">
        <v>577</v>
      </c>
      <c r="F94" s="375" t="s">
        <v>1102</v>
      </c>
      <c r="G94" s="377" t="s">
        <v>579</v>
      </c>
      <c r="H94" s="375" t="s">
        <v>580</v>
      </c>
      <c r="I94" s="375" t="s">
        <v>75</v>
      </c>
      <c r="J94" s="378" t="s">
        <v>74</v>
      </c>
      <c r="K94" s="375" t="s">
        <v>75</v>
      </c>
      <c r="L94" s="379" t="s">
        <v>524</v>
      </c>
      <c r="M94" s="380"/>
      <c r="N94" s="380"/>
      <c r="O94" s="380"/>
      <c r="P94" s="381"/>
      <c r="Q94" s="381">
        <v>0</v>
      </c>
      <c r="R94" s="381">
        <v>0</v>
      </c>
      <c r="S94" s="594">
        <v>0</v>
      </c>
      <c r="T94" s="383">
        <v>0</v>
      </c>
      <c r="U94" s="384">
        <v>0</v>
      </c>
      <c r="V94" s="383">
        <v>12</v>
      </c>
      <c r="W94" s="384">
        <v>263.87</v>
      </c>
      <c r="X94" s="385">
        <f t="shared" si="5"/>
        <v>3166.44</v>
      </c>
      <c r="Y94" s="607">
        <f t="shared" si="6"/>
        <v>3166.44</v>
      </c>
      <c r="Z94" s="607">
        <f t="shared" si="7"/>
        <v>3166.44</v>
      </c>
      <c r="AA94" s="544" t="s">
        <v>1088</v>
      </c>
      <c r="AB94" s="7"/>
      <c r="AC94" s="7"/>
    </row>
    <row r="95" spans="1:29" ht="57" x14ac:dyDescent="0.2">
      <c r="A95" s="366" t="s">
        <v>76</v>
      </c>
      <c r="B95" s="375" t="s">
        <v>633</v>
      </c>
      <c r="C95" s="376" t="s">
        <v>599</v>
      </c>
      <c r="D95" s="378">
        <v>1780522</v>
      </c>
      <c r="E95" s="378" t="s">
        <v>333</v>
      </c>
      <c r="F95" s="375" t="s">
        <v>1102</v>
      </c>
      <c r="G95" s="377" t="s">
        <v>579</v>
      </c>
      <c r="H95" s="378" t="s">
        <v>580</v>
      </c>
      <c r="I95" s="378" t="s">
        <v>75</v>
      </c>
      <c r="J95" s="378" t="s">
        <v>74</v>
      </c>
      <c r="K95" s="378" t="s">
        <v>75</v>
      </c>
      <c r="L95" s="379" t="s">
        <v>524</v>
      </c>
      <c r="M95" s="388"/>
      <c r="N95" s="388"/>
      <c r="O95" s="388"/>
      <c r="P95" s="389"/>
      <c r="Q95" s="389">
        <v>0</v>
      </c>
      <c r="R95" s="389">
        <v>0</v>
      </c>
      <c r="S95" s="595">
        <v>0</v>
      </c>
      <c r="T95" s="383">
        <v>0</v>
      </c>
      <c r="U95" s="384">
        <v>0</v>
      </c>
      <c r="V95" s="383">
        <v>10</v>
      </c>
      <c r="W95" s="384">
        <v>263.87</v>
      </c>
      <c r="X95" s="385">
        <f t="shared" si="5"/>
        <v>2638.7</v>
      </c>
      <c r="Y95" s="607">
        <f t="shared" si="6"/>
        <v>2638.7</v>
      </c>
      <c r="Z95" s="607">
        <f t="shared" si="7"/>
        <v>2638.7</v>
      </c>
      <c r="AA95" s="544" t="s">
        <v>1088</v>
      </c>
      <c r="AB95" s="7"/>
      <c r="AC95" s="7"/>
    </row>
    <row r="96" spans="1:29" ht="57" x14ac:dyDescent="0.2">
      <c r="A96" s="366" t="s">
        <v>76</v>
      </c>
      <c r="B96" s="375" t="s">
        <v>633</v>
      </c>
      <c r="C96" s="376" t="s">
        <v>1095</v>
      </c>
      <c r="D96" s="378">
        <v>1879685</v>
      </c>
      <c r="E96" s="378" t="s">
        <v>333</v>
      </c>
      <c r="F96" s="375" t="s">
        <v>1102</v>
      </c>
      <c r="G96" s="377" t="s">
        <v>579</v>
      </c>
      <c r="H96" s="375" t="s">
        <v>580</v>
      </c>
      <c r="I96" s="375" t="s">
        <v>75</v>
      </c>
      <c r="J96" s="378" t="s">
        <v>74</v>
      </c>
      <c r="K96" s="375" t="s">
        <v>75</v>
      </c>
      <c r="L96" s="379" t="s">
        <v>524</v>
      </c>
      <c r="M96" s="380"/>
      <c r="N96" s="380"/>
      <c r="O96" s="380"/>
      <c r="P96" s="381"/>
      <c r="Q96" s="381">
        <v>0</v>
      </c>
      <c r="R96" s="381">
        <v>0</v>
      </c>
      <c r="S96" s="595">
        <v>0</v>
      </c>
      <c r="T96" s="383">
        <v>0</v>
      </c>
      <c r="U96" s="384">
        <v>0</v>
      </c>
      <c r="V96" s="383">
        <v>7</v>
      </c>
      <c r="W96" s="384">
        <v>263.87</v>
      </c>
      <c r="X96" s="385">
        <f t="shared" si="5"/>
        <v>1847.0900000000001</v>
      </c>
      <c r="Y96" s="607">
        <f t="shared" si="6"/>
        <v>1847.0900000000001</v>
      </c>
      <c r="Z96" s="607">
        <f t="shared" si="7"/>
        <v>1847.0900000000001</v>
      </c>
      <c r="AA96" s="544" t="s">
        <v>1088</v>
      </c>
      <c r="AB96" s="7"/>
      <c r="AC96" s="7"/>
    </row>
    <row r="97" spans="1:29" ht="57" x14ac:dyDescent="0.2">
      <c r="A97" s="366" t="s">
        <v>76</v>
      </c>
      <c r="B97" s="375" t="s">
        <v>633</v>
      </c>
      <c r="C97" s="376" t="s">
        <v>1099</v>
      </c>
      <c r="D97" s="378">
        <v>1879685</v>
      </c>
      <c r="E97" s="378" t="s">
        <v>333</v>
      </c>
      <c r="F97" s="375" t="s">
        <v>1102</v>
      </c>
      <c r="G97" s="377" t="s">
        <v>579</v>
      </c>
      <c r="H97" s="375" t="s">
        <v>580</v>
      </c>
      <c r="I97" s="375" t="s">
        <v>75</v>
      </c>
      <c r="J97" s="378" t="s">
        <v>74</v>
      </c>
      <c r="K97" s="375" t="s">
        <v>75</v>
      </c>
      <c r="L97" s="379" t="s">
        <v>524</v>
      </c>
      <c r="M97" s="380"/>
      <c r="N97" s="380"/>
      <c r="O97" s="380"/>
      <c r="P97" s="381"/>
      <c r="Q97" s="381">
        <v>0</v>
      </c>
      <c r="R97" s="381">
        <v>0</v>
      </c>
      <c r="S97" s="595">
        <v>0</v>
      </c>
      <c r="T97" s="383">
        <v>0</v>
      </c>
      <c r="U97" s="384">
        <v>0</v>
      </c>
      <c r="V97" s="383">
        <v>9</v>
      </c>
      <c r="W97" s="384">
        <v>263.87</v>
      </c>
      <c r="X97" s="385">
        <f t="shared" si="5"/>
        <v>2374.83</v>
      </c>
      <c r="Y97" s="607">
        <f t="shared" si="6"/>
        <v>2374.83</v>
      </c>
      <c r="Z97" s="607">
        <f t="shared" si="7"/>
        <v>2374.83</v>
      </c>
      <c r="AA97" s="544" t="s">
        <v>1088</v>
      </c>
      <c r="AB97" s="7"/>
      <c r="AC97" s="7"/>
    </row>
    <row r="98" spans="1:29" ht="57" x14ac:dyDescent="0.2">
      <c r="A98" s="366" t="s">
        <v>76</v>
      </c>
      <c r="B98" s="375" t="s">
        <v>633</v>
      </c>
      <c r="C98" s="376" t="s">
        <v>629</v>
      </c>
      <c r="D98" s="378">
        <v>1582500</v>
      </c>
      <c r="E98" s="378" t="s">
        <v>333</v>
      </c>
      <c r="F98" s="375" t="s">
        <v>1102</v>
      </c>
      <c r="G98" s="377" t="s">
        <v>579</v>
      </c>
      <c r="H98" s="375" t="s">
        <v>580</v>
      </c>
      <c r="I98" s="375" t="s">
        <v>75</v>
      </c>
      <c r="J98" s="378" t="s">
        <v>74</v>
      </c>
      <c r="K98" s="375" t="s">
        <v>75</v>
      </c>
      <c r="L98" s="379" t="s">
        <v>524</v>
      </c>
      <c r="M98" s="380"/>
      <c r="N98" s="380"/>
      <c r="O98" s="380"/>
      <c r="P98" s="381"/>
      <c r="Q98" s="381">
        <v>0</v>
      </c>
      <c r="R98" s="381">
        <v>0</v>
      </c>
      <c r="S98" s="595">
        <v>0</v>
      </c>
      <c r="T98" s="383">
        <v>0</v>
      </c>
      <c r="U98" s="384">
        <v>0</v>
      </c>
      <c r="V98" s="383">
        <v>7</v>
      </c>
      <c r="W98" s="384">
        <v>263.87</v>
      </c>
      <c r="X98" s="385">
        <f t="shared" si="5"/>
        <v>1847.0900000000001</v>
      </c>
      <c r="Y98" s="607">
        <f t="shared" si="6"/>
        <v>1847.0900000000001</v>
      </c>
      <c r="Z98" s="607">
        <f t="shared" si="7"/>
        <v>1847.0900000000001</v>
      </c>
      <c r="AA98" s="544" t="s">
        <v>1088</v>
      </c>
      <c r="AB98" s="7"/>
      <c r="AC98" s="7"/>
    </row>
    <row r="99" spans="1:29" ht="57" x14ac:dyDescent="0.2">
      <c r="A99" s="366" t="s">
        <v>76</v>
      </c>
      <c r="B99" s="375" t="s">
        <v>633</v>
      </c>
      <c r="C99" s="376" t="s">
        <v>663</v>
      </c>
      <c r="D99" s="378">
        <v>1710516</v>
      </c>
      <c r="E99" s="378" t="s">
        <v>333</v>
      </c>
      <c r="F99" s="375" t="s">
        <v>1102</v>
      </c>
      <c r="G99" s="377" t="s">
        <v>579</v>
      </c>
      <c r="H99" s="378" t="s">
        <v>580</v>
      </c>
      <c r="I99" s="378" t="s">
        <v>75</v>
      </c>
      <c r="J99" s="378" t="s">
        <v>74</v>
      </c>
      <c r="K99" s="378" t="s">
        <v>75</v>
      </c>
      <c r="L99" s="379" t="s">
        <v>524</v>
      </c>
      <c r="M99" s="388"/>
      <c r="N99" s="388"/>
      <c r="O99" s="388"/>
      <c r="P99" s="389"/>
      <c r="Q99" s="389">
        <v>0</v>
      </c>
      <c r="R99" s="389">
        <v>0</v>
      </c>
      <c r="S99" s="595">
        <v>0</v>
      </c>
      <c r="T99" s="383">
        <v>0</v>
      </c>
      <c r="U99" s="384">
        <v>0</v>
      </c>
      <c r="V99" s="383">
        <v>7</v>
      </c>
      <c r="W99" s="384">
        <v>263.87</v>
      </c>
      <c r="X99" s="385">
        <f t="shared" si="5"/>
        <v>1847.0900000000001</v>
      </c>
      <c r="Y99" s="607">
        <f t="shared" si="6"/>
        <v>1847.0900000000001</v>
      </c>
      <c r="Z99" s="607">
        <f t="shared" si="7"/>
        <v>1847.0900000000001</v>
      </c>
      <c r="AA99" s="544" t="s">
        <v>1088</v>
      </c>
      <c r="AB99" s="7"/>
      <c r="AC99" s="7"/>
    </row>
    <row r="100" spans="1:29" ht="57" x14ac:dyDescent="0.2">
      <c r="A100" s="366" t="s">
        <v>76</v>
      </c>
      <c r="B100" s="375" t="s">
        <v>633</v>
      </c>
      <c r="C100" s="376" t="s">
        <v>575</v>
      </c>
      <c r="D100" s="375" t="s">
        <v>576</v>
      </c>
      <c r="E100" s="375" t="s">
        <v>577</v>
      </c>
      <c r="F100" s="375" t="s">
        <v>1102</v>
      </c>
      <c r="G100" s="377" t="s">
        <v>579</v>
      </c>
      <c r="H100" s="375" t="s">
        <v>580</v>
      </c>
      <c r="I100" s="375" t="s">
        <v>75</v>
      </c>
      <c r="J100" s="378" t="s">
        <v>74</v>
      </c>
      <c r="K100" s="375" t="s">
        <v>75</v>
      </c>
      <c r="L100" s="379" t="s">
        <v>581</v>
      </c>
      <c r="M100" s="380"/>
      <c r="N100" s="380"/>
      <c r="O100" s="380"/>
      <c r="P100" s="381"/>
      <c r="Q100" s="381">
        <v>0</v>
      </c>
      <c r="R100" s="381">
        <v>0</v>
      </c>
      <c r="S100" s="525">
        <f t="shared" ref="S100" si="8">Q100+R100</f>
        <v>0</v>
      </c>
      <c r="T100" s="375">
        <v>0</v>
      </c>
      <c r="U100" s="381">
        <v>0</v>
      </c>
      <c r="V100" s="375">
        <v>12</v>
      </c>
      <c r="W100" s="381">
        <v>263.87</v>
      </c>
      <c r="X100" s="385">
        <f t="shared" si="5"/>
        <v>3166.44</v>
      </c>
      <c r="Y100" s="607">
        <f t="shared" si="6"/>
        <v>3166.44</v>
      </c>
      <c r="Z100" s="607">
        <f t="shared" si="7"/>
        <v>3166.44</v>
      </c>
      <c r="AA100" s="644" t="s">
        <v>1088</v>
      </c>
      <c r="AB100" s="7"/>
      <c r="AC100" s="7"/>
    </row>
    <row r="101" spans="1:29" ht="57" x14ac:dyDescent="0.2">
      <c r="A101" s="366" t="s">
        <v>76</v>
      </c>
      <c r="B101" s="375" t="s">
        <v>633</v>
      </c>
      <c r="C101" s="376" t="s">
        <v>603</v>
      </c>
      <c r="D101" s="378">
        <v>1878760</v>
      </c>
      <c r="E101" s="378" t="s">
        <v>333</v>
      </c>
      <c r="F101" s="375" t="s">
        <v>1102</v>
      </c>
      <c r="G101" s="377" t="s">
        <v>579</v>
      </c>
      <c r="H101" s="378" t="s">
        <v>580</v>
      </c>
      <c r="I101" s="378" t="s">
        <v>75</v>
      </c>
      <c r="J101" s="378" t="s">
        <v>74</v>
      </c>
      <c r="K101" s="378" t="s">
        <v>75</v>
      </c>
      <c r="L101" s="392" t="s">
        <v>82</v>
      </c>
      <c r="M101" s="388"/>
      <c r="N101" s="388"/>
      <c r="O101" s="388"/>
      <c r="P101" s="389"/>
      <c r="Q101" s="389">
        <v>0</v>
      </c>
      <c r="R101" s="389">
        <v>0</v>
      </c>
      <c r="S101" s="595">
        <v>0</v>
      </c>
      <c r="T101" s="375">
        <v>0</v>
      </c>
      <c r="U101" s="384">
        <v>0</v>
      </c>
      <c r="V101" s="383">
        <v>10</v>
      </c>
      <c r="W101" s="384">
        <v>263.87</v>
      </c>
      <c r="X101" s="385">
        <f t="shared" si="5"/>
        <v>2638.7</v>
      </c>
      <c r="Y101" s="607">
        <f t="shared" si="6"/>
        <v>2638.7</v>
      </c>
      <c r="Z101" s="607">
        <f t="shared" si="7"/>
        <v>2638.7</v>
      </c>
      <c r="AA101" s="544" t="s">
        <v>1088</v>
      </c>
      <c r="AB101" s="7"/>
      <c r="AC101" s="7"/>
    </row>
    <row r="102" spans="1:29" ht="57" x14ac:dyDescent="0.2">
      <c r="A102" s="366" t="s">
        <v>76</v>
      </c>
      <c r="B102" s="375" t="s">
        <v>633</v>
      </c>
      <c r="C102" s="376" t="s">
        <v>604</v>
      </c>
      <c r="D102" s="378">
        <v>3400794</v>
      </c>
      <c r="E102" s="378" t="s">
        <v>333</v>
      </c>
      <c r="F102" s="375" t="s">
        <v>1102</v>
      </c>
      <c r="G102" s="377" t="s">
        <v>579</v>
      </c>
      <c r="H102" s="378" t="s">
        <v>580</v>
      </c>
      <c r="I102" s="378" t="s">
        <v>75</v>
      </c>
      <c r="J102" s="378" t="s">
        <v>74</v>
      </c>
      <c r="K102" s="378" t="s">
        <v>75</v>
      </c>
      <c r="L102" s="392" t="s">
        <v>82</v>
      </c>
      <c r="M102" s="388"/>
      <c r="N102" s="388"/>
      <c r="O102" s="388"/>
      <c r="P102" s="389"/>
      <c r="Q102" s="389">
        <v>0</v>
      </c>
      <c r="R102" s="389">
        <v>0</v>
      </c>
      <c r="S102" s="595">
        <v>0</v>
      </c>
      <c r="T102" s="375">
        <v>0</v>
      </c>
      <c r="U102" s="384">
        <v>0</v>
      </c>
      <c r="V102" s="383">
        <v>11</v>
      </c>
      <c r="W102" s="384">
        <v>263.87</v>
      </c>
      <c r="X102" s="385">
        <f t="shared" si="5"/>
        <v>2902.57</v>
      </c>
      <c r="Y102" s="607">
        <f t="shared" si="6"/>
        <v>2902.57</v>
      </c>
      <c r="Z102" s="607">
        <f t="shared" si="7"/>
        <v>2902.57</v>
      </c>
      <c r="AA102" s="544" t="s">
        <v>1088</v>
      </c>
      <c r="AB102" s="7"/>
      <c r="AC102" s="7"/>
    </row>
    <row r="103" spans="1:29" ht="57" x14ac:dyDescent="0.2">
      <c r="A103" s="366" t="s">
        <v>76</v>
      </c>
      <c r="B103" s="375" t="s">
        <v>633</v>
      </c>
      <c r="C103" s="376" t="s">
        <v>605</v>
      </c>
      <c r="D103" s="378">
        <v>1370588</v>
      </c>
      <c r="E103" s="378" t="s">
        <v>333</v>
      </c>
      <c r="F103" s="375" t="s">
        <v>1102</v>
      </c>
      <c r="G103" s="377" t="s">
        <v>579</v>
      </c>
      <c r="H103" s="378" t="s">
        <v>580</v>
      </c>
      <c r="I103" s="378" t="s">
        <v>75</v>
      </c>
      <c r="J103" s="378" t="s">
        <v>74</v>
      </c>
      <c r="K103" s="378" t="s">
        <v>75</v>
      </c>
      <c r="L103" s="392" t="s">
        <v>82</v>
      </c>
      <c r="M103" s="388"/>
      <c r="N103" s="388"/>
      <c r="O103" s="388"/>
      <c r="P103" s="389"/>
      <c r="Q103" s="389">
        <v>0</v>
      </c>
      <c r="R103" s="389">
        <v>0</v>
      </c>
      <c r="S103" s="595">
        <v>0</v>
      </c>
      <c r="T103" s="383">
        <v>0</v>
      </c>
      <c r="U103" s="384">
        <v>0</v>
      </c>
      <c r="V103" s="383">
        <v>7</v>
      </c>
      <c r="W103" s="384">
        <v>263.87</v>
      </c>
      <c r="X103" s="385">
        <f t="shared" si="5"/>
        <v>1847.0900000000001</v>
      </c>
      <c r="Y103" s="607">
        <f t="shared" si="6"/>
        <v>1847.0900000000001</v>
      </c>
      <c r="Z103" s="607">
        <f t="shared" si="7"/>
        <v>1847.0900000000001</v>
      </c>
      <c r="AA103" s="544" t="s">
        <v>1088</v>
      </c>
      <c r="AB103" s="7"/>
      <c r="AC103" s="7"/>
    </row>
    <row r="104" spans="1:29" ht="57" x14ac:dyDescent="0.2">
      <c r="A104" s="366" t="s">
        <v>76</v>
      </c>
      <c r="B104" s="375" t="s">
        <v>633</v>
      </c>
      <c r="C104" s="376" t="s">
        <v>664</v>
      </c>
      <c r="D104" s="378">
        <v>1866532</v>
      </c>
      <c r="E104" s="378" t="s">
        <v>333</v>
      </c>
      <c r="F104" s="375" t="s">
        <v>1102</v>
      </c>
      <c r="G104" s="377" t="s">
        <v>579</v>
      </c>
      <c r="H104" s="378" t="s">
        <v>580</v>
      </c>
      <c r="I104" s="378" t="s">
        <v>75</v>
      </c>
      <c r="J104" s="378" t="s">
        <v>74</v>
      </c>
      <c r="K104" s="378" t="s">
        <v>75</v>
      </c>
      <c r="L104" s="392" t="s">
        <v>82</v>
      </c>
      <c r="M104" s="388"/>
      <c r="N104" s="388"/>
      <c r="O104" s="388"/>
      <c r="P104" s="389"/>
      <c r="Q104" s="389">
        <v>0</v>
      </c>
      <c r="R104" s="389">
        <v>0</v>
      </c>
      <c r="S104" s="595">
        <v>0</v>
      </c>
      <c r="T104" s="383">
        <v>0</v>
      </c>
      <c r="U104" s="384">
        <v>0</v>
      </c>
      <c r="V104" s="383">
        <v>7</v>
      </c>
      <c r="W104" s="384">
        <v>263.87</v>
      </c>
      <c r="X104" s="385">
        <f t="shared" si="5"/>
        <v>1847.0900000000001</v>
      </c>
      <c r="Y104" s="607">
        <f t="shared" si="6"/>
        <v>1847.0900000000001</v>
      </c>
      <c r="Z104" s="607">
        <f t="shared" si="7"/>
        <v>1847.0900000000001</v>
      </c>
      <c r="AA104" s="544" t="s">
        <v>1088</v>
      </c>
      <c r="AB104" s="7"/>
      <c r="AC104" s="7"/>
    </row>
    <row r="105" spans="1:29" ht="57" x14ac:dyDescent="0.2">
      <c r="A105" s="366" t="s">
        <v>76</v>
      </c>
      <c r="B105" s="375" t="s">
        <v>633</v>
      </c>
      <c r="C105" s="376" t="s">
        <v>607</v>
      </c>
      <c r="D105" s="375">
        <v>1878638</v>
      </c>
      <c r="E105" s="375" t="s">
        <v>333</v>
      </c>
      <c r="F105" s="375" t="s">
        <v>1102</v>
      </c>
      <c r="G105" s="377" t="s">
        <v>579</v>
      </c>
      <c r="H105" s="375" t="s">
        <v>580</v>
      </c>
      <c r="I105" s="375" t="s">
        <v>75</v>
      </c>
      <c r="J105" s="378" t="s">
        <v>74</v>
      </c>
      <c r="K105" s="375" t="s">
        <v>75</v>
      </c>
      <c r="L105" s="392" t="s">
        <v>82</v>
      </c>
      <c r="M105" s="380"/>
      <c r="N105" s="380"/>
      <c r="O105" s="380"/>
      <c r="P105" s="381"/>
      <c r="Q105" s="381">
        <v>0</v>
      </c>
      <c r="R105" s="381">
        <v>0</v>
      </c>
      <c r="S105" s="595">
        <v>0</v>
      </c>
      <c r="T105" s="383">
        <v>0</v>
      </c>
      <c r="U105" s="384">
        <v>0</v>
      </c>
      <c r="V105" s="383">
        <v>9</v>
      </c>
      <c r="W105" s="384">
        <v>263.87</v>
      </c>
      <c r="X105" s="385">
        <f t="shared" si="5"/>
        <v>2374.83</v>
      </c>
      <c r="Y105" s="607">
        <f t="shared" si="6"/>
        <v>2374.83</v>
      </c>
      <c r="Z105" s="607">
        <f t="shared" si="7"/>
        <v>2374.83</v>
      </c>
      <c r="AA105" s="544" t="s">
        <v>1088</v>
      </c>
      <c r="AB105" s="7"/>
      <c r="AC105" s="7"/>
    </row>
    <row r="106" spans="1:29" ht="57" x14ac:dyDescent="0.2">
      <c r="A106" s="366" t="s">
        <v>76</v>
      </c>
      <c r="B106" s="375" t="s">
        <v>633</v>
      </c>
      <c r="C106" s="376" t="s">
        <v>657</v>
      </c>
      <c r="D106" s="375">
        <v>1866532</v>
      </c>
      <c r="E106" s="375" t="s">
        <v>333</v>
      </c>
      <c r="F106" s="375" t="s">
        <v>1102</v>
      </c>
      <c r="G106" s="377" t="s">
        <v>579</v>
      </c>
      <c r="H106" s="375" t="s">
        <v>580</v>
      </c>
      <c r="I106" s="375" t="s">
        <v>75</v>
      </c>
      <c r="J106" s="378" t="s">
        <v>74</v>
      </c>
      <c r="K106" s="375" t="s">
        <v>75</v>
      </c>
      <c r="L106" s="392" t="s">
        <v>82</v>
      </c>
      <c r="M106" s="380"/>
      <c r="N106" s="380"/>
      <c r="O106" s="380"/>
      <c r="P106" s="381"/>
      <c r="Q106" s="381">
        <v>0</v>
      </c>
      <c r="R106" s="381">
        <v>0</v>
      </c>
      <c r="S106" s="594">
        <v>0</v>
      </c>
      <c r="T106" s="383">
        <v>0</v>
      </c>
      <c r="U106" s="384">
        <v>0</v>
      </c>
      <c r="V106" s="383">
        <v>9</v>
      </c>
      <c r="W106" s="384">
        <v>263.87</v>
      </c>
      <c r="X106" s="385">
        <f t="shared" si="5"/>
        <v>2374.83</v>
      </c>
      <c r="Y106" s="607">
        <f t="shared" si="6"/>
        <v>2374.83</v>
      </c>
      <c r="Z106" s="607">
        <f t="shared" si="7"/>
        <v>2374.83</v>
      </c>
      <c r="AA106" s="544" t="s">
        <v>1088</v>
      </c>
      <c r="AB106" s="7"/>
      <c r="AC106" s="7"/>
    </row>
    <row r="107" spans="1:29" ht="57" x14ac:dyDescent="0.2">
      <c r="A107" s="366" t="s">
        <v>76</v>
      </c>
      <c r="B107" s="375" t="s">
        <v>633</v>
      </c>
      <c r="C107" s="376" t="s">
        <v>609</v>
      </c>
      <c r="D107" s="375">
        <v>1877321</v>
      </c>
      <c r="E107" s="375" t="s">
        <v>333</v>
      </c>
      <c r="F107" s="375" t="s">
        <v>1102</v>
      </c>
      <c r="G107" s="377" t="s">
        <v>579</v>
      </c>
      <c r="H107" s="375" t="s">
        <v>580</v>
      </c>
      <c r="I107" s="375" t="s">
        <v>75</v>
      </c>
      <c r="J107" s="378" t="s">
        <v>74</v>
      </c>
      <c r="K107" s="375" t="s">
        <v>75</v>
      </c>
      <c r="L107" s="392" t="s">
        <v>82</v>
      </c>
      <c r="M107" s="380"/>
      <c r="N107" s="380"/>
      <c r="O107" s="380"/>
      <c r="P107" s="381"/>
      <c r="Q107" s="381">
        <v>0</v>
      </c>
      <c r="R107" s="381">
        <v>0</v>
      </c>
      <c r="S107" s="594">
        <v>0</v>
      </c>
      <c r="T107" s="383">
        <v>0</v>
      </c>
      <c r="U107" s="384">
        <v>0</v>
      </c>
      <c r="V107" s="383">
        <v>7</v>
      </c>
      <c r="W107" s="384">
        <v>263.87</v>
      </c>
      <c r="X107" s="385">
        <f t="shared" si="5"/>
        <v>1847.0900000000001</v>
      </c>
      <c r="Y107" s="607">
        <f t="shared" si="6"/>
        <v>1847.0900000000001</v>
      </c>
      <c r="Z107" s="607">
        <f t="shared" si="7"/>
        <v>1847.0900000000001</v>
      </c>
      <c r="AA107" s="544" t="s">
        <v>1088</v>
      </c>
      <c r="AB107" s="7"/>
      <c r="AC107" s="7"/>
    </row>
    <row r="108" spans="1:29" ht="57" x14ac:dyDescent="0.2">
      <c r="A108" s="366" t="s">
        <v>76</v>
      </c>
      <c r="B108" s="375" t="s">
        <v>633</v>
      </c>
      <c r="C108" s="376" t="s">
        <v>608</v>
      </c>
      <c r="D108" s="375">
        <v>1876937</v>
      </c>
      <c r="E108" s="375" t="s">
        <v>333</v>
      </c>
      <c r="F108" s="375" t="s">
        <v>1102</v>
      </c>
      <c r="G108" s="377" t="s">
        <v>579</v>
      </c>
      <c r="H108" s="375" t="s">
        <v>580</v>
      </c>
      <c r="I108" s="375" t="s">
        <v>75</v>
      </c>
      <c r="J108" s="378" t="s">
        <v>74</v>
      </c>
      <c r="K108" s="375" t="s">
        <v>75</v>
      </c>
      <c r="L108" s="392" t="s">
        <v>82</v>
      </c>
      <c r="M108" s="380"/>
      <c r="N108" s="380"/>
      <c r="O108" s="380"/>
      <c r="P108" s="381"/>
      <c r="Q108" s="381">
        <v>0</v>
      </c>
      <c r="R108" s="381">
        <v>0</v>
      </c>
      <c r="S108" s="594">
        <v>0</v>
      </c>
      <c r="T108" s="383">
        <v>0</v>
      </c>
      <c r="U108" s="384">
        <v>0</v>
      </c>
      <c r="V108" s="383">
        <v>7</v>
      </c>
      <c r="W108" s="384">
        <v>263.87</v>
      </c>
      <c r="X108" s="385">
        <f t="shared" si="5"/>
        <v>1847.0900000000001</v>
      </c>
      <c r="Y108" s="607">
        <f t="shared" si="6"/>
        <v>1847.0900000000001</v>
      </c>
      <c r="Z108" s="607">
        <f t="shared" si="7"/>
        <v>1847.0900000000001</v>
      </c>
      <c r="AA108" s="544" t="s">
        <v>1088</v>
      </c>
      <c r="AB108" s="7"/>
      <c r="AC108" s="7"/>
    </row>
    <row r="109" spans="1:29" ht="57" x14ac:dyDescent="0.2">
      <c r="A109" s="366" t="s">
        <v>76</v>
      </c>
      <c r="B109" s="375" t="s">
        <v>633</v>
      </c>
      <c r="C109" s="376" t="s">
        <v>611</v>
      </c>
      <c r="D109" s="375">
        <v>1867024</v>
      </c>
      <c r="E109" s="375" t="s">
        <v>333</v>
      </c>
      <c r="F109" s="375" t="s">
        <v>1102</v>
      </c>
      <c r="G109" s="377" t="s">
        <v>579</v>
      </c>
      <c r="H109" s="375" t="s">
        <v>580</v>
      </c>
      <c r="I109" s="375" t="s">
        <v>75</v>
      </c>
      <c r="J109" s="378" t="s">
        <v>74</v>
      </c>
      <c r="K109" s="375" t="s">
        <v>75</v>
      </c>
      <c r="L109" s="392" t="s">
        <v>82</v>
      </c>
      <c r="M109" s="380"/>
      <c r="N109" s="380"/>
      <c r="O109" s="380"/>
      <c r="P109" s="381"/>
      <c r="Q109" s="381">
        <v>0</v>
      </c>
      <c r="R109" s="381">
        <v>0</v>
      </c>
      <c r="S109" s="595">
        <v>0</v>
      </c>
      <c r="T109" s="383">
        <v>0</v>
      </c>
      <c r="U109" s="384">
        <v>0</v>
      </c>
      <c r="V109" s="383">
        <v>11</v>
      </c>
      <c r="W109" s="384">
        <v>263.87</v>
      </c>
      <c r="X109" s="385">
        <f t="shared" si="5"/>
        <v>2902.57</v>
      </c>
      <c r="Y109" s="607">
        <f t="shared" si="6"/>
        <v>2902.57</v>
      </c>
      <c r="Z109" s="607">
        <f t="shared" si="7"/>
        <v>2902.57</v>
      </c>
      <c r="AA109" s="544" t="s">
        <v>1088</v>
      </c>
      <c r="AB109" s="7"/>
      <c r="AC109" s="7"/>
    </row>
    <row r="110" spans="1:29" ht="57" x14ac:dyDescent="0.2">
      <c r="A110" s="366" t="s">
        <v>76</v>
      </c>
      <c r="B110" s="375" t="s">
        <v>633</v>
      </c>
      <c r="C110" s="376" t="s">
        <v>1091</v>
      </c>
      <c r="D110" s="375">
        <v>1780450</v>
      </c>
      <c r="E110" s="375" t="s">
        <v>333</v>
      </c>
      <c r="F110" s="375" t="s">
        <v>1102</v>
      </c>
      <c r="G110" s="377" t="s">
        <v>579</v>
      </c>
      <c r="H110" s="375" t="s">
        <v>580</v>
      </c>
      <c r="I110" s="375" t="s">
        <v>75</v>
      </c>
      <c r="J110" s="378" t="s">
        <v>74</v>
      </c>
      <c r="K110" s="375" t="s">
        <v>75</v>
      </c>
      <c r="L110" s="392" t="s">
        <v>82</v>
      </c>
      <c r="M110" s="380"/>
      <c r="N110" s="380"/>
      <c r="O110" s="380"/>
      <c r="P110" s="381"/>
      <c r="Q110" s="381">
        <v>0</v>
      </c>
      <c r="R110" s="381">
        <v>0</v>
      </c>
      <c r="S110" s="595">
        <v>0</v>
      </c>
      <c r="T110" s="383">
        <v>0</v>
      </c>
      <c r="U110" s="384">
        <v>0</v>
      </c>
      <c r="V110" s="383">
        <v>7</v>
      </c>
      <c r="W110" s="384">
        <v>263.87</v>
      </c>
      <c r="X110" s="385">
        <f t="shared" si="5"/>
        <v>1847.0900000000001</v>
      </c>
      <c r="Y110" s="607">
        <f t="shared" si="6"/>
        <v>1847.0900000000001</v>
      </c>
      <c r="Z110" s="607">
        <f t="shared" si="7"/>
        <v>1847.0900000000001</v>
      </c>
      <c r="AA110" s="544" t="s">
        <v>1088</v>
      </c>
      <c r="AB110" s="7"/>
      <c r="AC110" s="7"/>
    </row>
    <row r="111" spans="1:29" ht="57" x14ac:dyDescent="0.2">
      <c r="A111" s="366" t="s">
        <v>76</v>
      </c>
      <c r="B111" s="375" t="s">
        <v>633</v>
      </c>
      <c r="C111" s="376" t="s">
        <v>612</v>
      </c>
      <c r="D111" s="375">
        <v>187801</v>
      </c>
      <c r="E111" s="375" t="s">
        <v>333</v>
      </c>
      <c r="F111" s="375" t="s">
        <v>1102</v>
      </c>
      <c r="G111" s="377" t="s">
        <v>579</v>
      </c>
      <c r="H111" s="375" t="s">
        <v>580</v>
      </c>
      <c r="I111" s="375" t="s">
        <v>75</v>
      </c>
      <c r="J111" s="378" t="s">
        <v>74</v>
      </c>
      <c r="K111" s="375" t="s">
        <v>75</v>
      </c>
      <c r="L111" s="392" t="s">
        <v>82</v>
      </c>
      <c r="M111" s="380"/>
      <c r="N111" s="380"/>
      <c r="O111" s="380"/>
      <c r="P111" s="381"/>
      <c r="Q111" s="381">
        <v>0</v>
      </c>
      <c r="R111" s="381">
        <v>0</v>
      </c>
      <c r="S111" s="595">
        <v>0</v>
      </c>
      <c r="T111" s="383">
        <v>0</v>
      </c>
      <c r="U111" s="384">
        <v>0</v>
      </c>
      <c r="V111" s="383">
        <v>7</v>
      </c>
      <c r="W111" s="384">
        <v>263.87</v>
      </c>
      <c r="X111" s="385">
        <f t="shared" si="5"/>
        <v>1847.0900000000001</v>
      </c>
      <c r="Y111" s="607">
        <f t="shared" si="6"/>
        <v>1847.0900000000001</v>
      </c>
      <c r="Z111" s="607">
        <f t="shared" si="7"/>
        <v>1847.0900000000001</v>
      </c>
      <c r="AA111" s="544" t="s">
        <v>1088</v>
      </c>
      <c r="AB111" s="7"/>
      <c r="AC111" s="7"/>
    </row>
    <row r="112" spans="1:29" ht="57" x14ac:dyDescent="0.2">
      <c r="A112" s="366" t="s">
        <v>76</v>
      </c>
      <c r="B112" s="375" t="s">
        <v>633</v>
      </c>
      <c r="C112" s="376" t="s">
        <v>649</v>
      </c>
      <c r="D112" s="375">
        <v>1780395</v>
      </c>
      <c r="E112" s="375" t="s">
        <v>333</v>
      </c>
      <c r="F112" s="375" t="s">
        <v>1102</v>
      </c>
      <c r="G112" s="377" t="s">
        <v>579</v>
      </c>
      <c r="H112" s="375" t="s">
        <v>580</v>
      </c>
      <c r="I112" s="375" t="s">
        <v>75</v>
      </c>
      <c r="J112" s="378" t="s">
        <v>74</v>
      </c>
      <c r="K112" s="375" t="s">
        <v>75</v>
      </c>
      <c r="L112" s="392" t="s">
        <v>82</v>
      </c>
      <c r="M112" s="380"/>
      <c r="N112" s="380"/>
      <c r="O112" s="380"/>
      <c r="P112" s="381"/>
      <c r="Q112" s="381">
        <v>0</v>
      </c>
      <c r="R112" s="381">
        <v>0</v>
      </c>
      <c r="S112" s="595">
        <v>0</v>
      </c>
      <c r="T112" s="383">
        <v>0</v>
      </c>
      <c r="U112" s="384">
        <v>0</v>
      </c>
      <c r="V112" s="383">
        <v>7</v>
      </c>
      <c r="W112" s="384">
        <v>263.87</v>
      </c>
      <c r="X112" s="385">
        <f t="shared" si="5"/>
        <v>1847.0900000000001</v>
      </c>
      <c r="Y112" s="607">
        <f t="shared" si="6"/>
        <v>1847.0900000000001</v>
      </c>
      <c r="Z112" s="607">
        <f t="shared" si="7"/>
        <v>1847.0900000000001</v>
      </c>
      <c r="AA112" s="544" t="s">
        <v>1088</v>
      </c>
      <c r="AB112" s="7"/>
      <c r="AC112" s="7"/>
    </row>
    <row r="113" spans="1:29" ht="57" x14ac:dyDescent="0.2">
      <c r="A113" s="366" t="s">
        <v>76</v>
      </c>
      <c r="B113" s="375" t="s">
        <v>633</v>
      </c>
      <c r="C113" s="376" t="s">
        <v>616</v>
      </c>
      <c r="D113" s="375">
        <v>1711024</v>
      </c>
      <c r="E113" s="375" t="s">
        <v>333</v>
      </c>
      <c r="F113" s="375" t="s">
        <v>1102</v>
      </c>
      <c r="G113" s="377" t="s">
        <v>579</v>
      </c>
      <c r="H113" s="375" t="s">
        <v>580</v>
      </c>
      <c r="I113" s="375" t="s">
        <v>75</v>
      </c>
      <c r="J113" s="378" t="s">
        <v>74</v>
      </c>
      <c r="K113" s="375" t="s">
        <v>75</v>
      </c>
      <c r="L113" s="392" t="s">
        <v>82</v>
      </c>
      <c r="M113" s="380"/>
      <c r="N113" s="380"/>
      <c r="O113" s="380"/>
      <c r="P113" s="381"/>
      <c r="Q113" s="381">
        <v>0</v>
      </c>
      <c r="R113" s="381">
        <v>0</v>
      </c>
      <c r="S113" s="595">
        <v>0</v>
      </c>
      <c r="T113" s="383">
        <v>0</v>
      </c>
      <c r="U113" s="384">
        <v>0</v>
      </c>
      <c r="V113" s="383">
        <v>7</v>
      </c>
      <c r="W113" s="384">
        <v>263.87</v>
      </c>
      <c r="X113" s="385">
        <f t="shared" si="5"/>
        <v>1847.0900000000001</v>
      </c>
      <c r="Y113" s="607">
        <f t="shared" si="6"/>
        <v>1847.0900000000001</v>
      </c>
      <c r="Z113" s="607">
        <f t="shared" si="7"/>
        <v>1847.0900000000001</v>
      </c>
      <c r="AA113" s="544" t="s">
        <v>1088</v>
      </c>
      <c r="AB113" s="7"/>
      <c r="AC113" s="7"/>
    </row>
    <row r="114" spans="1:29" ht="57" x14ac:dyDescent="0.2">
      <c r="A114" s="366" t="s">
        <v>76</v>
      </c>
      <c r="B114" s="375" t="s">
        <v>633</v>
      </c>
      <c r="C114" s="376" t="s">
        <v>614</v>
      </c>
      <c r="D114" s="375">
        <v>1110659</v>
      </c>
      <c r="E114" s="375" t="s">
        <v>333</v>
      </c>
      <c r="F114" s="375" t="s">
        <v>1102</v>
      </c>
      <c r="G114" s="377" t="s">
        <v>579</v>
      </c>
      <c r="H114" s="375" t="s">
        <v>580</v>
      </c>
      <c r="I114" s="375" t="s">
        <v>75</v>
      </c>
      <c r="J114" s="378" t="s">
        <v>74</v>
      </c>
      <c r="K114" s="375" t="s">
        <v>75</v>
      </c>
      <c r="L114" s="392" t="s">
        <v>82</v>
      </c>
      <c r="M114" s="380"/>
      <c r="N114" s="380"/>
      <c r="O114" s="380"/>
      <c r="P114" s="381"/>
      <c r="Q114" s="381">
        <v>0</v>
      </c>
      <c r="R114" s="381">
        <v>0</v>
      </c>
      <c r="S114" s="595">
        <v>0</v>
      </c>
      <c r="T114" s="383">
        <v>0</v>
      </c>
      <c r="U114" s="384">
        <v>0</v>
      </c>
      <c r="V114" s="383">
        <v>7</v>
      </c>
      <c r="W114" s="384">
        <v>263.87</v>
      </c>
      <c r="X114" s="385">
        <f t="shared" si="5"/>
        <v>1847.0900000000001</v>
      </c>
      <c r="Y114" s="607">
        <f t="shared" si="6"/>
        <v>1847.0900000000001</v>
      </c>
      <c r="Z114" s="607">
        <f t="shared" si="7"/>
        <v>1847.0900000000001</v>
      </c>
      <c r="AA114" s="544" t="s">
        <v>1088</v>
      </c>
      <c r="AB114" s="7"/>
      <c r="AC114" s="7"/>
    </row>
    <row r="115" spans="1:29" ht="57" x14ac:dyDescent="0.2">
      <c r="A115" s="366" t="s">
        <v>76</v>
      </c>
      <c r="B115" s="375" t="s">
        <v>633</v>
      </c>
      <c r="C115" s="544" t="s">
        <v>617</v>
      </c>
      <c r="D115" s="398">
        <v>1877305</v>
      </c>
      <c r="E115" s="398" t="s">
        <v>333</v>
      </c>
      <c r="F115" s="375" t="s">
        <v>1102</v>
      </c>
      <c r="G115" s="377" t="s">
        <v>579</v>
      </c>
      <c r="H115" s="375" t="s">
        <v>580</v>
      </c>
      <c r="I115" s="375" t="s">
        <v>75</v>
      </c>
      <c r="J115" s="378" t="s">
        <v>74</v>
      </c>
      <c r="K115" s="375" t="s">
        <v>75</v>
      </c>
      <c r="L115" s="392" t="s">
        <v>82</v>
      </c>
      <c r="M115" s="644"/>
      <c r="N115" s="644"/>
      <c r="O115" s="644"/>
      <c r="P115" s="644"/>
      <c r="Q115" s="381">
        <v>0</v>
      </c>
      <c r="R115" s="381">
        <v>0</v>
      </c>
      <c r="S115" s="594">
        <v>0</v>
      </c>
      <c r="T115" s="383">
        <v>0</v>
      </c>
      <c r="U115" s="384">
        <v>0</v>
      </c>
      <c r="V115" s="86">
        <v>7</v>
      </c>
      <c r="W115" s="384">
        <v>263.87</v>
      </c>
      <c r="X115" s="385">
        <f t="shared" si="5"/>
        <v>1847.0900000000001</v>
      </c>
      <c r="Y115" s="607">
        <f t="shared" si="6"/>
        <v>1847.0900000000001</v>
      </c>
      <c r="Z115" s="607">
        <f t="shared" si="7"/>
        <v>1847.0900000000001</v>
      </c>
      <c r="AA115" s="544" t="s">
        <v>1088</v>
      </c>
      <c r="AB115" s="7"/>
      <c r="AC115" s="7"/>
    </row>
    <row r="116" spans="1:29" ht="57" x14ac:dyDescent="0.2">
      <c r="A116" s="366" t="s">
        <v>76</v>
      </c>
      <c r="B116" s="375" t="s">
        <v>633</v>
      </c>
      <c r="C116" s="376" t="s">
        <v>618</v>
      </c>
      <c r="D116" s="375">
        <v>1878530</v>
      </c>
      <c r="E116" s="375" t="s">
        <v>577</v>
      </c>
      <c r="F116" s="375" t="s">
        <v>1102</v>
      </c>
      <c r="G116" s="377" t="s">
        <v>579</v>
      </c>
      <c r="H116" s="375" t="s">
        <v>580</v>
      </c>
      <c r="I116" s="375" t="s">
        <v>75</v>
      </c>
      <c r="J116" s="378" t="s">
        <v>74</v>
      </c>
      <c r="K116" s="375" t="s">
        <v>75</v>
      </c>
      <c r="L116" s="379" t="s">
        <v>619</v>
      </c>
      <c r="M116" s="380"/>
      <c r="N116" s="380"/>
      <c r="O116" s="380"/>
      <c r="P116" s="381"/>
      <c r="Q116" s="381">
        <v>0</v>
      </c>
      <c r="R116" s="381">
        <v>0</v>
      </c>
      <c r="S116" s="525">
        <f t="shared" ref="S116:S117" si="9">Q116+R116</f>
        <v>0</v>
      </c>
      <c r="T116" s="375">
        <v>0</v>
      </c>
      <c r="U116" s="381">
        <v>0</v>
      </c>
      <c r="V116" s="375">
        <v>12</v>
      </c>
      <c r="W116" s="381">
        <v>263.87</v>
      </c>
      <c r="X116" s="385">
        <f t="shared" si="5"/>
        <v>3166.44</v>
      </c>
      <c r="Y116" s="607">
        <f t="shared" si="6"/>
        <v>3166.44</v>
      </c>
      <c r="Z116" s="607">
        <f t="shared" si="7"/>
        <v>3166.44</v>
      </c>
      <c r="AA116" s="644" t="s">
        <v>1088</v>
      </c>
      <c r="AB116" s="7"/>
      <c r="AC116" s="7"/>
    </row>
    <row r="117" spans="1:29" ht="57" x14ac:dyDescent="0.2">
      <c r="A117" s="366" t="s">
        <v>76</v>
      </c>
      <c r="B117" s="375" t="s">
        <v>633</v>
      </c>
      <c r="C117" s="376" t="s">
        <v>620</v>
      </c>
      <c r="D117" s="375">
        <v>1877399</v>
      </c>
      <c r="E117" s="375" t="s">
        <v>333</v>
      </c>
      <c r="F117" s="375" t="s">
        <v>1102</v>
      </c>
      <c r="G117" s="377" t="s">
        <v>579</v>
      </c>
      <c r="H117" s="375" t="s">
        <v>580</v>
      </c>
      <c r="I117" s="375" t="s">
        <v>75</v>
      </c>
      <c r="J117" s="378" t="s">
        <v>74</v>
      </c>
      <c r="K117" s="375" t="s">
        <v>75</v>
      </c>
      <c r="L117" s="379" t="s">
        <v>619</v>
      </c>
      <c r="M117" s="380"/>
      <c r="N117" s="380"/>
      <c r="O117" s="380"/>
      <c r="P117" s="381"/>
      <c r="Q117" s="381">
        <v>0</v>
      </c>
      <c r="R117" s="381">
        <v>0</v>
      </c>
      <c r="S117" s="525">
        <f t="shared" si="9"/>
        <v>0</v>
      </c>
      <c r="T117" s="375">
        <v>0</v>
      </c>
      <c r="U117" s="381">
        <v>0</v>
      </c>
      <c r="V117" s="375">
        <v>12</v>
      </c>
      <c r="W117" s="381">
        <v>263.87</v>
      </c>
      <c r="X117" s="385">
        <f t="shared" si="5"/>
        <v>3166.44</v>
      </c>
      <c r="Y117" s="607">
        <f t="shared" si="6"/>
        <v>3166.44</v>
      </c>
      <c r="Z117" s="607">
        <f t="shared" si="7"/>
        <v>3166.44</v>
      </c>
      <c r="AA117" s="644" t="s">
        <v>1088</v>
      </c>
      <c r="AB117" s="7"/>
      <c r="AC117" s="7"/>
    </row>
    <row r="118" spans="1:29" ht="57" x14ac:dyDescent="0.2">
      <c r="A118" s="366" t="s">
        <v>76</v>
      </c>
      <c r="B118" s="375" t="s">
        <v>633</v>
      </c>
      <c r="C118" s="376" t="s">
        <v>641</v>
      </c>
      <c r="D118" s="375">
        <v>1591282</v>
      </c>
      <c r="E118" s="375" t="s">
        <v>333</v>
      </c>
      <c r="F118" s="375" t="s">
        <v>1102</v>
      </c>
      <c r="G118" s="377" t="s">
        <v>579</v>
      </c>
      <c r="H118" s="375" t="s">
        <v>580</v>
      </c>
      <c r="I118" s="375" t="s">
        <v>75</v>
      </c>
      <c r="J118" s="378" t="s">
        <v>74</v>
      </c>
      <c r="K118" s="375" t="s">
        <v>75</v>
      </c>
      <c r="L118" s="379" t="s">
        <v>619</v>
      </c>
      <c r="M118" s="380"/>
      <c r="N118" s="380"/>
      <c r="O118" s="380"/>
      <c r="P118" s="381"/>
      <c r="Q118" s="381">
        <v>0</v>
      </c>
      <c r="R118" s="381">
        <v>0</v>
      </c>
      <c r="S118" s="595">
        <v>0</v>
      </c>
      <c r="T118" s="375">
        <v>0</v>
      </c>
      <c r="U118" s="381">
        <v>0</v>
      </c>
      <c r="V118" s="375">
        <v>9</v>
      </c>
      <c r="W118" s="381">
        <v>263.87</v>
      </c>
      <c r="X118" s="385">
        <f t="shared" si="5"/>
        <v>2374.83</v>
      </c>
      <c r="Y118" s="607">
        <f t="shared" si="6"/>
        <v>2374.83</v>
      </c>
      <c r="Z118" s="607">
        <f t="shared" si="7"/>
        <v>2374.83</v>
      </c>
      <c r="AA118" s="644" t="s">
        <v>1088</v>
      </c>
      <c r="AB118" s="7"/>
      <c r="AC118" s="7"/>
    </row>
    <row r="119" spans="1:29" ht="57" x14ac:dyDescent="0.2">
      <c r="A119" s="366" t="s">
        <v>76</v>
      </c>
      <c r="B119" s="375" t="s">
        <v>633</v>
      </c>
      <c r="C119" s="376" t="s">
        <v>622</v>
      </c>
      <c r="D119" s="375">
        <v>1802399</v>
      </c>
      <c r="E119" s="375" t="s">
        <v>333</v>
      </c>
      <c r="F119" s="375" t="s">
        <v>1102</v>
      </c>
      <c r="G119" s="377" t="s">
        <v>579</v>
      </c>
      <c r="H119" s="375" t="s">
        <v>580</v>
      </c>
      <c r="I119" s="375" t="s">
        <v>75</v>
      </c>
      <c r="J119" s="378" t="s">
        <v>74</v>
      </c>
      <c r="K119" s="375" t="s">
        <v>75</v>
      </c>
      <c r="L119" s="379" t="s">
        <v>619</v>
      </c>
      <c r="M119" s="380"/>
      <c r="N119" s="380"/>
      <c r="O119" s="380"/>
      <c r="P119" s="381"/>
      <c r="Q119" s="381">
        <v>0</v>
      </c>
      <c r="R119" s="381">
        <v>0</v>
      </c>
      <c r="S119" s="595">
        <v>0</v>
      </c>
      <c r="T119" s="375">
        <v>0</v>
      </c>
      <c r="U119" s="381">
        <v>0</v>
      </c>
      <c r="V119" s="375">
        <v>7</v>
      </c>
      <c r="W119" s="381">
        <v>263.87</v>
      </c>
      <c r="X119" s="385">
        <f t="shared" si="5"/>
        <v>1847.0900000000001</v>
      </c>
      <c r="Y119" s="607">
        <f t="shared" si="6"/>
        <v>1847.0900000000001</v>
      </c>
      <c r="Z119" s="607">
        <f t="shared" si="7"/>
        <v>1847.0900000000001</v>
      </c>
      <c r="AA119" s="644" t="s">
        <v>1088</v>
      </c>
      <c r="AB119" s="7"/>
      <c r="AC119" s="7"/>
    </row>
    <row r="120" spans="1:29" ht="57" x14ac:dyDescent="0.2">
      <c r="A120" s="366" t="s">
        <v>76</v>
      </c>
      <c r="B120" s="375" t="s">
        <v>633</v>
      </c>
      <c r="C120" s="376" t="s">
        <v>658</v>
      </c>
      <c r="D120" s="375">
        <v>1879073</v>
      </c>
      <c r="E120" s="375" t="s">
        <v>333</v>
      </c>
      <c r="F120" s="375" t="s">
        <v>1102</v>
      </c>
      <c r="G120" s="377" t="s">
        <v>579</v>
      </c>
      <c r="H120" s="375" t="s">
        <v>580</v>
      </c>
      <c r="I120" s="375" t="s">
        <v>75</v>
      </c>
      <c r="J120" s="378" t="s">
        <v>74</v>
      </c>
      <c r="K120" s="375" t="s">
        <v>75</v>
      </c>
      <c r="L120" s="379" t="s">
        <v>619</v>
      </c>
      <c r="M120" s="380"/>
      <c r="N120" s="380"/>
      <c r="O120" s="380"/>
      <c r="P120" s="381"/>
      <c r="Q120" s="381">
        <v>0</v>
      </c>
      <c r="R120" s="381">
        <v>0</v>
      </c>
      <c r="S120" s="595">
        <v>0</v>
      </c>
      <c r="T120" s="375">
        <v>0</v>
      </c>
      <c r="U120" s="381">
        <v>0</v>
      </c>
      <c r="V120" s="375">
        <v>7</v>
      </c>
      <c r="W120" s="381">
        <v>263.87</v>
      </c>
      <c r="X120" s="385">
        <f t="shared" si="5"/>
        <v>1847.0900000000001</v>
      </c>
      <c r="Y120" s="607">
        <f t="shared" si="6"/>
        <v>1847.0900000000001</v>
      </c>
      <c r="Z120" s="607">
        <f t="shared" si="7"/>
        <v>1847.0900000000001</v>
      </c>
      <c r="AA120" s="644" t="s">
        <v>1088</v>
      </c>
      <c r="AB120" s="7"/>
      <c r="AC120" s="7"/>
    </row>
    <row r="121" spans="1:29" ht="57" x14ac:dyDescent="0.2">
      <c r="A121" s="366" t="s">
        <v>76</v>
      </c>
      <c r="B121" s="375" t="s">
        <v>633</v>
      </c>
      <c r="C121" s="376" t="s">
        <v>667</v>
      </c>
      <c r="D121" s="375">
        <v>1582453</v>
      </c>
      <c r="E121" s="375" t="s">
        <v>333</v>
      </c>
      <c r="F121" s="375" t="s">
        <v>1102</v>
      </c>
      <c r="G121" s="377" t="s">
        <v>579</v>
      </c>
      <c r="H121" s="375" t="s">
        <v>580</v>
      </c>
      <c r="I121" s="375" t="s">
        <v>75</v>
      </c>
      <c r="J121" s="378" t="s">
        <v>74</v>
      </c>
      <c r="K121" s="375" t="s">
        <v>75</v>
      </c>
      <c r="L121" s="379" t="s">
        <v>619</v>
      </c>
      <c r="M121" s="380"/>
      <c r="N121" s="380"/>
      <c r="O121" s="380"/>
      <c r="P121" s="381"/>
      <c r="Q121" s="381">
        <v>0</v>
      </c>
      <c r="R121" s="381">
        <v>0</v>
      </c>
      <c r="S121" s="595">
        <v>0</v>
      </c>
      <c r="T121" s="375">
        <v>0</v>
      </c>
      <c r="U121" s="381">
        <v>0</v>
      </c>
      <c r="V121" s="375">
        <v>9</v>
      </c>
      <c r="W121" s="381">
        <v>263.87</v>
      </c>
      <c r="X121" s="385">
        <f t="shared" si="5"/>
        <v>2374.83</v>
      </c>
      <c r="Y121" s="607">
        <f t="shared" si="6"/>
        <v>2374.83</v>
      </c>
      <c r="Z121" s="607">
        <f t="shared" si="7"/>
        <v>2374.83</v>
      </c>
      <c r="AA121" s="644" t="s">
        <v>1088</v>
      </c>
      <c r="AB121" s="7"/>
      <c r="AC121" s="7"/>
    </row>
    <row r="122" spans="1:29" ht="57" x14ac:dyDescent="0.2">
      <c r="A122" s="366" t="s">
        <v>76</v>
      </c>
      <c r="B122" s="375" t="s">
        <v>633</v>
      </c>
      <c r="C122" s="376" t="s">
        <v>623</v>
      </c>
      <c r="D122" s="375">
        <v>1877577</v>
      </c>
      <c r="E122" s="375" t="s">
        <v>333</v>
      </c>
      <c r="F122" s="375" t="s">
        <v>1102</v>
      </c>
      <c r="G122" s="377" t="s">
        <v>579</v>
      </c>
      <c r="H122" s="375" t="s">
        <v>580</v>
      </c>
      <c r="I122" s="375" t="s">
        <v>75</v>
      </c>
      <c r="J122" s="378" t="s">
        <v>74</v>
      </c>
      <c r="K122" s="375" t="s">
        <v>75</v>
      </c>
      <c r="L122" s="379" t="s">
        <v>619</v>
      </c>
      <c r="M122" s="380"/>
      <c r="N122" s="380"/>
      <c r="O122" s="380"/>
      <c r="P122" s="381"/>
      <c r="Q122" s="381">
        <v>0</v>
      </c>
      <c r="R122" s="381">
        <v>0</v>
      </c>
      <c r="S122" s="595">
        <v>0</v>
      </c>
      <c r="T122" s="383">
        <v>0</v>
      </c>
      <c r="U122" s="384">
        <v>0</v>
      </c>
      <c r="V122" s="383">
        <v>7</v>
      </c>
      <c r="W122" s="384">
        <v>263.87</v>
      </c>
      <c r="X122" s="385">
        <f t="shared" si="5"/>
        <v>1847.0900000000001</v>
      </c>
      <c r="Y122" s="607">
        <f t="shared" si="6"/>
        <v>1847.0900000000001</v>
      </c>
      <c r="Z122" s="607">
        <f t="shared" si="7"/>
        <v>1847.0900000000001</v>
      </c>
      <c r="AA122" s="544" t="s">
        <v>1088</v>
      </c>
      <c r="AB122" s="7"/>
      <c r="AC122" s="7"/>
    </row>
    <row r="123" spans="1:29" ht="57" x14ac:dyDescent="0.2">
      <c r="A123" s="366" t="s">
        <v>76</v>
      </c>
      <c r="B123" s="375" t="s">
        <v>633</v>
      </c>
      <c r="C123" s="376" t="s">
        <v>651</v>
      </c>
      <c r="D123" s="375">
        <v>1711717</v>
      </c>
      <c r="E123" s="375" t="s">
        <v>333</v>
      </c>
      <c r="F123" s="375" t="s">
        <v>1102</v>
      </c>
      <c r="G123" s="377" t="s">
        <v>579</v>
      </c>
      <c r="H123" s="375" t="s">
        <v>580</v>
      </c>
      <c r="I123" s="375" t="s">
        <v>75</v>
      </c>
      <c r="J123" s="378" t="s">
        <v>74</v>
      </c>
      <c r="K123" s="375" t="s">
        <v>75</v>
      </c>
      <c r="L123" s="379" t="s">
        <v>619</v>
      </c>
      <c r="M123" s="380"/>
      <c r="N123" s="380"/>
      <c r="O123" s="380"/>
      <c r="P123" s="381"/>
      <c r="Q123" s="381">
        <v>0</v>
      </c>
      <c r="R123" s="381">
        <v>0</v>
      </c>
      <c r="S123" s="595">
        <v>0</v>
      </c>
      <c r="T123" s="383">
        <v>0</v>
      </c>
      <c r="U123" s="384">
        <v>0</v>
      </c>
      <c r="V123" s="383">
        <v>7</v>
      </c>
      <c r="W123" s="384">
        <v>263.87</v>
      </c>
      <c r="X123" s="385">
        <f t="shared" si="5"/>
        <v>1847.0900000000001</v>
      </c>
      <c r="Y123" s="607">
        <f t="shared" si="6"/>
        <v>1847.0900000000001</v>
      </c>
      <c r="Z123" s="607">
        <f t="shared" si="7"/>
        <v>1847.0900000000001</v>
      </c>
      <c r="AA123" s="544" t="s">
        <v>1088</v>
      </c>
      <c r="AB123" s="7"/>
      <c r="AC123" s="7"/>
    </row>
    <row r="124" spans="1:29" ht="57" x14ac:dyDescent="0.2">
      <c r="A124" s="366" t="s">
        <v>76</v>
      </c>
      <c r="B124" s="375" t="s">
        <v>633</v>
      </c>
      <c r="C124" s="376" t="s">
        <v>630</v>
      </c>
      <c r="D124" s="375">
        <v>1718533</v>
      </c>
      <c r="E124" s="375" t="s">
        <v>333</v>
      </c>
      <c r="F124" s="375" t="s">
        <v>1102</v>
      </c>
      <c r="G124" s="377" t="s">
        <v>579</v>
      </c>
      <c r="H124" s="375" t="s">
        <v>580</v>
      </c>
      <c r="I124" s="375" t="s">
        <v>75</v>
      </c>
      <c r="J124" s="378" t="s">
        <v>74</v>
      </c>
      <c r="K124" s="375" t="s">
        <v>75</v>
      </c>
      <c r="L124" s="379" t="s">
        <v>619</v>
      </c>
      <c r="M124" s="380"/>
      <c r="N124" s="380"/>
      <c r="O124" s="380"/>
      <c r="P124" s="381"/>
      <c r="Q124" s="381">
        <v>0</v>
      </c>
      <c r="R124" s="381">
        <v>0</v>
      </c>
      <c r="S124" s="595">
        <v>0</v>
      </c>
      <c r="T124" s="383">
        <v>0</v>
      </c>
      <c r="U124" s="384">
        <v>0</v>
      </c>
      <c r="V124" s="383">
        <v>9</v>
      </c>
      <c r="W124" s="384">
        <v>263.87</v>
      </c>
      <c r="X124" s="385">
        <f t="shared" si="5"/>
        <v>2374.83</v>
      </c>
      <c r="Y124" s="607">
        <f t="shared" si="6"/>
        <v>2374.83</v>
      </c>
      <c r="Z124" s="607">
        <f t="shared" si="7"/>
        <v>2374.83</v>
      </c>
      <c r="AA124" s="544" t="s">
        <v>1088</v>
      </c>
      <c r="AB124" s="7"/>
      <c r="AC124" s="7"/>
    </row>
    <row r="125" spans="1:29" ht="57" x14ac:dyDescent="0.2">
      <c r="A125" s="366" t="s">
        <v>76</v>
      </c>
      <c r="B125" s="375" t="s">
        <v>633</v>
      </c>
      <c r="C125" s="376" t="s">
        <v>626</v>
      </c>
      <c r="D125" s="375">
        <v>1879545</v>
      </c>
      <c r="E125" s="375" t="s">
        <v>333</v>
      </c>
      <c r="F125" s="375" t="s">
        <v>1102</v>
      </c>
      <c r="G125" s="377" t="s">
        <v>579</v>
      </c>
      <c r="H125" s="375" t="s">
        <v>580</v>
      </c>
      <c r="I125" s="375" t="s">
        <v>75</v>
      </c>
      <c r="J125" s="378" t="s">
        <v>74</v>
      </c>
      <c r="K125" s="375" t="s">
        <v>75</v>
      </c>
      <c r="L125" s="379" t="s">
        <v>619</v>
      </c>
      <c r="M125" s="380"/>
      <c r="N125" s="380"/>
      <c r="O125" s="380"/>
      <c r="P125" s="381"/>
      <c r="Q125" s="381">
        <v>0</v>
      </c>
      <c r="R125" s="381">
        <v>0</v>
      </c>
      <c r="S125" s="595">
        <v>0</v>
      </c>
      <c r="T125" s="383">
        <v>0</v>
      </c>
      <c r="U125" s="384">
        <v>0</v>
      </c>
      <c r="V125" s="383">
        <v>7</v>
      </c>
      <c r="W125" s="384">
        <v>263.87</v>
      </c>
      <c r="X125" s="385">
        <f t="shared" si="5"/>
        <v>1847.0900000000001</v>
      </c>
      <c r="Y125" s="607">
        <f t="shared" si="6"/>
        <v>1847.0900000000001</v>
      </c>
      <c r="Z125" s="607">
        <f t="shared" si="7"/>
        <v>1847.0900000000001</v>
      </c>
      <c r="AA125" s="544" t="s">
        <v>1088</v>
      </c>
      <c r="AB125" s="7"/>
      <c r="AC125" s="7"/>
    </row>
    <row r="126" spans="1:29" ht="57" x14ac:dyDescent="0.2">
      <c r="A126" s="366" t="s">
        <v>76</v>
      </c>
      <c r="B126" s="375" t="s">
        <v>633</v>
      </c>
      <c r="C126" s="376" t="s">
        <v>659</v>
      </c>
      <c r="D126" s="375">
        <v>1780358</v>
      </c>
      <c r="E126" s="375" t="s">
        <v>333</v>
      </c>
      <c r="F126" s="375" t="s">
        <v>1102</v>
      </c>
      <c r="G126" s="377" t="s">
        <v>579</v>
      </c>
      <c r="H126" s="375" t="s">
        <v>580</v>
      </c>
      <c r="I126" s="375" t="s">
        <v>75</v>
      </c>
      <c r="J126" s="378" t="s">
        <v>74</v>
      </c>
      <c r="K126" s="375" t="s">
        <v>75</v>
      </c>
      <c r="L126" s="379" t="s">
        <v>619</v>
      </c>
      <c r="M126" s="380"/>
      <c r="N126" s="380"/>
      <c r="O126" s="380"/>
      <c r="P126" s="381"/>
      <c r="Q126" s="381">
        <v>0</v>
      </c>
      <c r="R126" s="381">
        <v>0</v>
      </c>
      <c r="S126" s="595">
        <v>0</v>
      </c>
      <c r="T126" s="383">
        <v>0</v>
      </c>
      <c r="U126" s="384">
        <v>0</v>
      </c>
      <c r="V126" s="383">
        <v>7</v>
      </c>
      <c r="W126" s="384">
        <v>263.87</v>
      </c>
      <c r="X126" s="385">
        <f t="shared" si="5"/>
        <v>1847.0900000000001</v>
      </c>
      <c r="Y126" s="607">
        <f t="shared" si="6"/>
        <v>1847.0900000000001</v>
      </c>
      <c r="Z126" s="607">
        <f t="shared" si="7"/>
        <v>1847.0900000000001</v>
      </c>
      <c r="AA126" s="544" t="s">
        <v>1088</v>
      </c>
      <c r="AB126" s="7"/>
      <c r="AC126" s="7"/>
    </row>
    <row r="127" spans="1:29" ht="57" x14ac:dyDescent="0.2">
      <c r="A127" s="366" t="s">
        <v>76</v>
      </c>
      <c r="B127" s="375" t="s">
        <v>633</v>
      </c>
      <c r="C127" s="376" t="s">
        <v>632</v>
      </c>
      <c r="D127" s="375">
        <v>1879413</v>
      </c>
      <c r="E127" s="375" t="s">
        <v>333</v>
      </c>
      <c r="F127" s="375" t="s">
        <v>1102</v>
      </c>
      <c r="G127" s="377" t="s">
        <v>579</v>
      </c>
      <c r="H127" s="375" t="s">
        <v>580</v>
      </c>
      <c r="I127" s="375" t="s">
        <v>75</v>
      </c>
      <c r="J127" s="378" t="s">
        <v>74</v>
      </c>
      <c r="K127" s="375" t="s">
        <v>75</v>
      </c>
      <c r="L127" s="379" t="s">
        <v>619</v>
      </c>
      <c r="M127" s="380"/>
      <c r="N127" s="380"/>
      <c r="O127" s="380"/>
      <c r="P127" s="381"/>
      <c r="Q127" s="381">
        <v>0</v>
      </c>
      <c r="R127" s="381">
        <v>0</v>
      </c>
      <c r="S127" s="595">
        <v>0</v>
      </c>
      <c r="T127" s="383">
        <v>0</v>
      </c>
      <c r="U127" s="384">
        <v>0</v>
      </c>
      <c r="V127" s="383">
        <v>7</v>
      </c>
      <c r="W127" s="384">
        <v>263.87</v>
      </c>
      <c r="X127" s="385">
        <f t="shared" si="5"/>
        <v>1847.0900000000001</v>
      </c>
      <c r="Y127" s="607">
        <f t="shared" si="6"/>
        <v>1847.0900000000001</v>
      </c>
      <c r="Z127" s="607">
        <f t="shared" si="7"/>
        <v>1847.0900000000001</v>
      </c>
      <c r="AA127" s="544" t="s">
        <v>1088</v>
      </c>
      <c r="AB127" s="7"/>
      <c r="AC127" s="7"/>
    </row>
    <row r="128" spans="1:29" ht="57" x14ac:dyDescent="0.2">
      <c r="A128" s="366" t="s">
        <v>76</v>
      </c>
      <c r="B128" s="375" t="s">
        <v>633</v>
      </c>
      <c r="C128" s="376" t="s">
        <v>1092</v>
      </c>
      <c r="D128" s="375">
        <v>1879600</v>
      </c>
      <c r="E128" s="375" t="s">
        <v>333</v>
      </c>
      <c r="F128" s="375" t="s">
        <v>1102</v>
      </c>
      <c r="G128" s="377" t="s">
        <v>579</v>
      </c>
      <c r="H128" s="375" t="s">
        <v>580</v>
      </c>
      <c r="I128" s="375" t="s">
        <v>75</v>
      </c>
      <c r="J128" s="378" t="s">
        <v>74</v>
      </c>
      <c r="K128" s="375" t="s">
        <v>75</v>
      </c>
      <c r="L128" s="379" t="s">
        <v>619</v>
      </c>
      <c r="M128" s="380"/>
      <c r="N128" s="380"/>
      <c r="O128" s="380"/>
      <c r="P128" s="381"/>
      <c r="Q128" s="381">
        <v>0</v>
      </c>
      <c r="R128" s="381">
        <v>0</v>
      </c>
      <c r="S128" s="595">
        <v>0</v>
      </c>
      <c r="T128" s="383">
        <v>0</v>
      </c>
      <c r="U128" s="384">
        <v>0</v>
      </c>
      <c r="V128" s="383">
        <v>7</v>
      </c>
      <c r="W128" s="384">
        <v>263.87</v>
      </c>
      <c r="X128" s="385">
        <f t="shared" si="5"/>
        <v>1847.0900000000001</v>
      </c>
      <c r="Y128" s="607">
        <f t="shared" si="6"/>
        <v>1847.0900000000001</v>
      </c>
      <c r="Z128" s="607">
        <f t="shared" si="7"/>
        <v>1847.0900000000001</v>
      </c>
      <c r="AA128" s="544" t="s">
        <v>1088</v>
      </c>
      <c r="AB128" s="7"/>
      <c r="AC128" s="7"/>
    </row>
    <row r="129" spans="1:29" ht="57" x14ac:dyDescent="0.2">
      <c r="A129" s="366" t="s">
        <v>76</v>
      </c>
      <c r="B129" s="375" t="s">
        <v>633</v>
      </c>
      <c r="C129" s="376" t="s">
        <v>1093</v>
      </c>
      <c r="D129" s="375">
        <v>1370553</v>
      </c>
      <c r="E129" s="375" t="s">
        <v>333</v>
      </c>
      <c r="F129" s="375" t="s">
        <v>1102</v>
      </c>
      <c r="G129" s="377" t="s">
        <v>579</v>
      </c>
      <c r="H129" s="375" t="s">
        <v>580</v>
      </c>
      <c r="I129" s="375" t="s">
        <v>75</v>
      </c>
      <c r="J129" s="378" t="s">
        <v>74</v>
      </c>
      <c r="K129" s="375" t="s">
        <v>75</v>
      </c>
      <c r="L129" s="379" t="s">
        <v>619</v>
      </c>
      <c r="M129" s="380"/>
      <c r="N129" s="380"/>
      <c r="O129" s="380"/>
      <c r="P129" s="381"/>
      <c r="Q129" s="381">
        <v>0</v>
      </c>
      <c r="R129" s="381">
        <v>0</v>
      </c>
      <c r="S129" s="595">
        <v>0</v>
      </c>
      <c r="T129" s="383">
        <v>0</v>
      </c>
      <c r="U129" s="384">
        <v>0</v>
      </c>
      <c r="V129" s="383">
        <v>7</v>
      </c>
      <c r="W129" s="384">
        <v>263.87</v>
      </c>
      <c r="X129" s="385">
        <f t="shared" si="5"/>
        <v>1847.0900000000001</v>
      </c>
      <c r="Y129" s="607">
        <f t="shared" si="6"/>
        <v>1847.0900000000001</v>
      </c>
      <c r="Z129" s="607">
        <f t="shared" si="7"/>
        <v>1847.0900000000001</v>
      </c>
      <c r="AA129" s="544" t="s">
        <v>1088</v>
      </c>
      <c r="AB129" s="7"/>
      <c r="AC129" s="7"/>
    </row>
    <row r="130" spans="1:29" ht="57" x14ac:dyDescent="0.2">
      <c r="A130" s="366" t="s">
        <v>76</v>
      </c>
      <c r="B130" s="375" t="s">
        <v>633</v>
      </c>
      <c r="C130" s="376" t="s">
        <v>668</v>
      </c>
      <c r="D130" s="375">
        <v>1699300</v>
      </c>
      <c r="E130" s="375" t="s">
        <v>333</v>
      </c>
      <c r="F130" s="375" t="s">
        <v>1102</v>
      </c>
      <c r="G130" s="377" t="s">
        <v>579</v>
      </c>
      <c r="H130" s="375" t="s">
        <v>580</v>
      </c>
      <c r="I130" s="375" t="s">
        <v>75</v>
      </c>
      <c r="J130" s="378" t="s">
        <v>74</v>
      </c>
      <c r="K130" s="375" t="s">
        <v>75</v>
      </c>
      <c r="L130" s="379" t="s">
        <v>619</v>
      </c>
      <c r="M130" s="380"/>
      <c r="N130" s="380"/>
      <c r="O130" s="380"/>
      <c r="P130" s="381"/>
      <c r="Q130" s="381">
        <v>0</v>
      </c>
      <c r="R130" s="381">
        <v>0</v>
      </c>
      <c r="S130" s="595">
        <v>0</v>
      </c>
      <c r="T130" s="383">
        <v>0</v>
      </c>
      <c r="U130" s="384">
        <v>0</v>
      </c>
      <c r="V130" s="383">
        <v>7</v>
      </c>
      <c r="W130" s="384">
        <v>263.87</v>
      </c>
      <c r="X130" s="385">
        <f t="shared" si="5"/>
        <v>1847.0900000000001</v>
      </c>
      <c r="Y130" s="607">
        <f t="shared" si="6"/>
        <v>1847.0900000000001</v>
      </c>
      <c r="Z130" s="607">
        <f t="shared" si="7"/>
        <v>1847.0900000000001</v>
      </c>
      <c r="AA130" s="544" t="s">
        <v>1088</v>
      </c>
      <c r="AB130" s="7"/>
      <c r="AC130" s="7"/>
    </row>
    <row r="131" spans="1:29" ht="57" x14ac:dyDescent="0.2">
      <c r="A131" s="366" t="s">
        <v>76</v>
      </c>
      <c r="B131" s="375" t="s">
        <v>633</v>
      </c>
      <c r="C131" s="544" t="s">
        <v>625</v>
      </c>
      <c r="D131" s="398">
        <v>1848950</v>
      </c>
      <c r="E131" s="398" t="s">
        <v>333</v>
      </c>
      <c r="F131" s="375" t="s">
        <v>1102</v>
      </c>
      <c r="G131" s="377" t="s">
        <v>579</v>
      </c>
      <c r="H131" s="375" t="s">
        <v>580</v>
      </c>
      <c r="I131" s="375" t="s">
        <v>75</v>
      </c>
      <c r="J131" s="378" t="s">
        <v>74</v>
      </c>
      <c r="K131" s="375" t="s">
        <v>75</v>
      </c>
      <c r="L131" s="379" t="s">
        <v>619</v>
      </c>
      <c r="M131" s="644"/>
      <c r="N131" s="644"/>
      <c r="O131" s="644"/>
      <c r="P131" s="644"/>
      <c r="Q131" s="381">
        <v>0</v>
      </c>
      <c r="R131" s="381">
        <v>0</v>
      </c>
      <c r="S131" s="594">
        <v>0</v>
      </c>
      <c r="T131" s="383">
        <v>0</v>
      </c>
      <c r="U131" s="384">
        <v>0</v>
      </c>
      <c r="V131" s="86">
        <v>7</v>
      </c>
      <c r="W131" s="384">
        <v>263.87</v>
      </c>
      <c r="X131" s="385">
        <f t="shared" si="5"/>
        <v>1847.0900000000001</v>
      </c>
      <c r="Y131" s="607">
        <f t="shared" si="6"/>
        <v>1847.0900000000001</v>
      </c>
      <c r="Z131" s="607">
        <f t="shared" si="7"/>
        <v>1847.0900000000001</v>
      </c>
      <c r="AA131" s="544" t="s">
        <v>1088</v>
      </c>
      <c r="AB131" s="7"/>
      <c r="AC131" s="7"/>
    </row>
    <row r="132" spans="1:29" ht="57" x14ac:dyDescent="0.2">
      <c r="A132" s="366" t="s">
        <v>76</v>
      </c>
      <c r="B132" s="375" t="s">
        <v>633</v>
      </c>
      <c r="C132" s="376" t="s">
        <v>589</v>
      </c>
      <c r="D132" s="375">
        <v>1878387</v>
      </c>
      <c r="E132" s="375" t="s">
        <v>333</v>
      </c>
      <c r="F132" s="375" t="s">
        <v>1111</v>
      </c>
      <c r="G132" s="377" t="s">
        <v>579</v>
      </c>
      <c r="H132" s="375" t="s">
        <v>580</v>
      </c>
      <c r="I132" s="375" t="s">
        <v>75</v>
      </c>
      <c r="J132" s="378" t="s">
        <v>74</v>
      </c>
      <c r="K132" s="375" t="s">
        <v>75</v>
      </c>
      <c r="L132" s="379" t="s">
        <v>524</v>
      </c>
      <c r="M132" s="380"/>
      <c r="N132" s="380"/>
      <c r="O132" s="380"/>
      <c r="P132" s="381"/>
      <c r="Q132" s="381">
        <v>0</v>
      </c>
      <c r="R132" s="381">
        <v>0</v>
      </c>
      <c r="S132" s="594">
        <v>0</v>
      </c>
      <c r="T132" s="383">
        <v>0</v>
      </c>
      <c r="U132" s="384">
        <v>0</v>
      </c>
      <c r="V132" s="383">
        <v>10</v>
      </c>
      <c r="W132" s="384">
        <v>15.83</v>
      </c>
      <c r="X132" s="385">
        <f t="shared" si="5"/>
        <v>158.30000000000001</v>
      </c>
      <c r="Y132" s="607">
        <f t="shared" si="6"/>
        <v>158.30000000000001</v>
      </c>
      <c r="Z132" s="607">
        <f>S132+Y132</f>
        <v>158.30000000000001</v>
      </c>
      <c r="AA132" s="544" t="s">
        <v>1088</v>
      </c>
      <c r="AB132" s="7"/>
      <c r="AC132" s="7"/>
    </row>
    <row r="133" spans="1:29" ht="57" x14ac:dyDescent="0.2">
      <c r="A133" s="366" t="s">
        <v>76</v>
      </c>
      <c r="B133" s="375" t="s">
        <v>633</v>
      </c>
      <c r="C133" s="376" t="s">
        <v>590</v>
      </c>
      <c r="D133" s="375">
        <v>1866796</v>
      </c>
      <c r="E133" s="375" t="s">
        <v>333</v>
      </c>
      <c r="F133" s="375" t="s">
        <v>1111</v>
      </c>
      <c r="G133" s="377" t="s">
        <v>579</v>
      </c>
      <c r="H133" s="375" t="s">
        <v>580</v>
      </c>
      <c r="I133" s="375" t="s">
        <v>75</v>
      </c>
      <c r="J133" s="378" t="s">
        <v>74</v>
      </c>
      <c r="K133" s="375" t="s">
        <v>75</v>
      </c>
      <c r="L133" s="379" t="s">
        <v>524</v>
      </c>
      <c r="M133" s="380"/>
      <c r="N133" s="380"/>
      <c r="O133" s="380"/>
      <c r="P133" s="381"/>
      <c r="Q133" s="381">
        <v>0</v>
      </c>
      <c r="R133" s="381">
        <v>0</v>
      </c>
      <c r="S133" s="594">
        <v>0</v>
      </c>
      <c r="T133" s="383">
        <v>0</v>
      </c>
      <c r="U133" s="384">
        <v>0</v>
      </c>
      <c r="V133" s="383">
        <v>9</v>
      </c>
      <c r="W133" s="384">
        <v>15.83</v>
      </c>
      <c r="X133" s="385">
        <f t="shared" si="5"/>
        <v>142.47</v>
      </c>
      <c r="Y133" s="607">
        <f t="shared" si="6"/>
        <v>142.47</v>
      </c>
      <c r="Z133" s="607">
        <f t="shared" ref="Z133:Z176" si="10">S133+Y133</f>
        <v>142.47</v>
      </c>
      <c r="AA133" s="544" t="s">
        <v>1088</v>
      </c>
      <c r="AB133" s="7"/>
      <c r="AC133" s="7"/>
    </row>
    <row r="134" spans="1:29" ht="57" x14ac:dyDescent="0.2">
      <c r="A134" s="366" t="s">
        <v>76</v>
      </c>
      <c r="B134" s="375" t="s">
        <v>633</v>
      </c>
      <c r="C134" s="376" t="s">
        <v>637</v>
      </c>
      <c r="D134" s="375">
        <v>1513435</v>
      </c>
      <c r="E134" s="375" t="s">
        <v>333</v>
      </c>
      <c r="F134" s="375" t="s">
        <v>1111</v>
      </c>
      <c r="G134" s="377" t="s">
        <v>579</v>
      </c>
      <c r="H134" s="375" t="s">
        <v>580</v>
      </c>
      <c r="I134" s="375" t="s">
        <v>75</v>
      </c>
      <c r="J134" s="378" t="s">
        <v>74</v>
      </c>
      <c r="K134" s="375" t="s">
        <v>75</v>
      </c>
      <c r="L134" s="379" t="s">
        <v>524</v>
      </c>
      <c r="M134" s="380"/>
      <c r="N134" s="380"/>
      <c r="O134" s="380"/>
      <c r="P134" s="381"/>
      <c r="Q134" s="381">
        <v>0</v>
      </c>
      <c r="R134" s="381">
        <v>0</v>
      </c>
      <c r="S134" s="594">
        <v>0</v>
      </c>
      <c r="T134" s="383">
        <v>0</v>
      </c>
      <c r="U134" s="384">
        <v>0</v>
      </c>
      <c r="V134" s="383">
        <v>7</v>
      </c>
      <c r="W134" s="384">
        <v>15.83</v>
      </c>
      <c r="X134" s="385">
        <f t="shared" si="5"/>
        <v>110.81</v>
      </c>
      <c r="Y134" s="607">
        <f t="shared" si="6"/>
        <v>110.81</v>
      </c>
      <c r="Z134" s="607">
        <f t="shared" si="10"/>
        <v>110.81</v>
      </c>
      <c r="AA134" s="544" t="s">
        <v>1088</v>
      </c>
      <c r="AB134" s="7"/>
      <c r="AC134" s="7"/>
    </row>
    <row r="135" spans="1:29" ht="57" x14ac:dyDescent="0.2">
      <c r="A135" s="366" t="s">
        <v>76</v>
      </c>
      <c r="B135" s="375" t="s">
        <v>633</v>
      </c>
      <c r="C135" s="376" t="s">
        <v>594</v>
      </c>
      <c r="D135" s="375">
        <v>1878395</v>
      </c>
      <c r="E135" s="375" t="s">
        <v>333</v>
      </c>
      <c r="F135" s="375" t="s">
        <v>1111</v>
      </c>
      <c r="G135" s="377" t="s">
        <v>579</v>
      </c>
      <c r="H135" s="375" t="s">
        <v>580</v>
      </c>
      <c r="I135" s="375" t="s">
        <v>75</v>
      </c>
      <c r="J135" s="378" t="s">
        <v>74</v>
      </c>
      <c r="K135" s="375" t="s">
        <v>75</v>
      </c>
      <c r="L135" s="379" t="s">
        <v>524</v>
      </c>
      <c r="M135" s="380"/>
      <c r="N135" s="380"/>
      <c r="O135" s="380"/>
      <c r="P135" s="381"/>
      <c r="Q135" s="381">
        <v>0</v>
      </c>
      <c r="R135" s="381">
        <v>0</v>
      </c>
      <c r="S135" s="594">
        <v>0</v>
      </c>
      <c r="T135" s="383">
        <v>0</v>
      </c>
      <c r="U135" s="384">
        <v>0</v>
      </c>
      <c r="V135" s="383">
        <v>7</v>
      </c>
      <c r="W135" s="384">
        <v>15.83</v>
      </c>
      <c r="X135" s="385">
        <f t="shared" si="5"/>
        <v>110.81</v>
      </c>
      <c r="Y135" s="607">
        <f t="shared" si="6"/>
        <v>110.81</v>
      </c>
      <c r="Z135" s="607">
        <f t="shared" si="10"/>
        <v>110.81</v>
      </c>
      <c r="AA135" s="544" t="s">
        <v>1088</v>
      </c>
      <c r="AB135" s="7"/>
      <c r="AC135" s="7"/>
    </row>
    <row r="136" spans="1:29" ht="57" x14ac:dyDescent="0.2">
      <c r="A136" s="366" t="s">
        <v>76</v>
      </c>
      <c r="B136" s="375" t="s">
        <v>633</v>
      </c>
      <c r="C136" s="376" t="s">
        <v>593</v>
      </c>
      <c r="D136" s="375">
        <v>1848968</v>
      </c>
      <c r="E136" s="375" t="s">
        <v>333</v>
      </c>
      <c r="F136" s="375" t="s">
        <v>1111</v>
      </c>
      <c r="G136" s="377" t="s">
        <v>579</v>
      </c>
      <c r="H136" s="375" t="s">
        <v>580</v>
      </c>
      <c r="I136" s="375" t="s">
        <v>75</v>
      </c>
      <c r="J136" s="378" t="s">
        <v>74</v>
      </c>
      <c r="K136" s="375" t="s">
        <v>75</v>
      </c>
      <c r="L136" s="379" t="s">
        <v>524</v>
      </c>
      <c r="M136" s="380"/>
      <c r="N136" s="380"/>
      <c r="O136" s="380"/>
      <c r="P136" s="381"/>
      <c r="Q136" s="381">
        <v>0</v>
      </c>
      <c r="R136" s="381">
        <v>0</v>
      </c>
      <c r="S136" s="594">
        <v>0</v>
      </c>
      <c r="T136" s="383">
        <v>0</v>
      </c>
      <c r="U136" s="384">
        <v>0</v>
      </c>
      <c r="V136" s="383">
        <v>7</v>
      </c>
      <c r="W136" s="384">
        <v>15.83</v>
      </c>
      <c r="X136" s="385">
        <f t="shared" si="5"/>
        <v>110.81</v>
      </c>
      <c r="Y136" s="607">
        <f t="shared" si="6"/>
        <v>110.81</v>
      </c>
      <c r="Z136" s="607">
        <f t="shared" si="10"/>
        <v>110.81</v>
      </c>
      <c r="AA136" s="544" t="s">
        <v>1088</v>
      </c>
      <c r="AB136" s="7"/>
      <c r="AC136" s="7"/>
    </row>
    <row r="137" spans="1:29" ht="57" x14ac:dyDescent="0.2">
      <c r="A137" s="366" t="s">
        <v>76</v>
      </c>
      <c r="B137" s="375" t="s">
        <v>633</v>
      </c>
      <c r="C137" s="376" t="s">
        <v>595</v>
      </c>
      <c r="D137" s="375">
        <v>1879081</v>
      </c>
      <c r="E137" s="375" t="s">
        <v>333</v>
      </c>
      <c r="F137" s="375" t="s">
        <v>1111</v>
      </c>
      <c r="G137" s="377" t="s">
        <v>579</v>
      </c>
      <c r="H137" s="375" t="s">
        <v>580</v>
      </c>
      <c r="I137" s="375" t="s">
        <v>75</v>
      </c>
      <c r="J137" s="378" t="s">
        <v>74</v>
      </c>
      <c r="K137" s="375" t="s">
        <v>75</v>
      </c>
      <c r="L137" s="379" t="s">
        <v>524</v>
      </c>
      <c r="M137" s="380"/>
      <c r="N137" s="380"/>
      <c r="O137" s="380"/>
      <c r="P137" s="381"/>
      <c r="Q137" s="381">
        <v>0</v>
      </c>
      <c r="R137" s="381">
        <v>0</v>
      </c>
      <c r="S137" s="594">
        <v>0</v>
      </c>
      <c r="T137" s="383">
        <v>0</v>
      </c>
      <c r="U137" s="384">
        <v>0</v>
      </c>
      <c r="V137" s="383">
        <v>7</v>
      </c>
      <c r="W137" s="384">
        <v>15.83</v>
      </c>
      <c r="X137" s="385">
        <f t="shared" si="5"/>
        <v>110.81</v>
      </c>
      <c r="Y137" s="607">
        <f t="shared" si="6"/>
        <v>110.81</v>
      </c>
      <c r="Z137" s="607">
        <f t="shared" si="10"/>
        <v>110.81</v>
      </c>
      <c r="AA137" s="544" t="s">
        <v>1088</v>
      </c>
      <c r="AB137" s="7"/>
      <c r="AC137" s="7"/>
    </row>
    <row r="138" spans="1:29" ht="57" x14ac:dyDescent="0.2">
      <c r="A138" s="366" t="s">
        <v>76</v>
      </c>
      <c r="B138" s="375" t="s">
        <v>633</v>
      </c>
      <c r="C138" s="376" t="s">
        <v>596</v>
      </c>
      <c r="D138" s="375">
        <v>1878662</v>
      </c>
      <c r="E138" s="375" t="s">
        <v>333</v>
      </c>
      <c r="F138" s="375" t="s">
        <v>1111</v>
      </c>
      <c r="G138" s="377" t="s">
        <v>579</v>
      </c>
      <c r="H138" s="375" t="s">
        <v>580</v>
      </c>
      <c r="I138" s="375" t="s">
        <v>75</v>
      </c>
      <c r="J138" s="378" t="s">
        <v>74</v>
      </c>
      <c r="K138" s="375" t="s">
        <v>75</v>
      </c>
      <c r="L138" s="379" t="s">
        <v>524</v>
      </c>
      <c r="M138" s="380"/>
      <c r="N138" s="380"/>
      <c r="O138" s="380"/>
      <c r="P138" s="381"/>
      <c r="Q138" s="381">
        <v>0</v>
      </c>
      <c r="R138" s="381">
        <v>0</v>
      </c>
      <c r="S138" s="594">
        <v>0</v>
      </c>
      <c r="T138" s="383">
        <v>0</v>
      </c>
      <c r="U138" s="384">
        <v>0</v>
      </c>
      <c r="V138" s="383">
        <v>7</v>
      </c>
      <c r="W138" s="384">
        <v>15.83</v>
      </c>
      <c r="X138" s="385">
        <f t="shared" si="5"/>
        <v>110.81</v>
      </c>
      <c r="Y138" s="607">
        <f t="shared" si="6"/>
        <v>110.81</v>
      </c>
      <c r="Z138" s="607">
        <f t="shared" si="10"/>
        <v>110.81</v>
      </c>
      <c r="AA138" s="544" t="s">
        <v>1088</v>
      </c>
      <c r="AB138" s="7"/>
      <c r="AC138" s="7"/>
    </row>
    <row r="139" spans="1:29" ht="57" x14ac:dyDescent="0.2">
      <c r="A139" s="366" t="s">
        <v>76</v>
      </c>
      <c r="B139" s="375" t="s">
        <v>633</v>
      </c>
      <c r="C139" s="376" t="s">
        <v>597</v>
      </c>
      <c r="D139" s="375">
        <v>1802526</v>
      </c>
      <c r="E139" s="375" t="s">
        <v>577</v>
      </c>
      <c r="F139" s="375" t="s">
        <v>1111</v>
      </c>
      <c r="G139" s="377" t="s">
        <v>579</v>
      </c>
      <c r="H139" s="375" t="s">
        <v>580</v>
      </c>
      <c r="I139" s="375" t="s">
        <v>75</v>
      </c>
      <c r="J139" s="378" t="s">
        <v>74</v>
      </c>
      <c r="K139" s="375" t="s">
        <v>75</v>
      </c>
      <c r="L139" s="379" t="s">
        <v>524</v>
      </c>
      <c r="M139" s="380"/>
      <c r="N139" s="380"/>
      <c r="O139" s="380"/>
      <c r="P139" s="381"/>
      <c r="Q139" s="381">
        <v>0</v>
      </c>
      <c r="R139" s="381">
        <v>0</v>
      </c>
      <c r="S139" s="594">
        <v>0</v>
      </c>
      <c r="T139" s="383">
        <v>0</v>
      </c>
      <c r="U139" s="384">
        <v>0</v>
      </c>
      <c r="V139" s="383">
        <v>12</v>
      </c>
      <c r="W139" s="384">
        <v>15.83</v>
      </c>
      <c r="X139" s="385">
        <f t="shared" si="5"/>
        <v>189.96</v>
      </c>
      <c r="Y139" s="607">
        <f t="shared" si="6"/>
        <v>189.96</v>
      </c>
      <c r="Z139" s="607">
        <f t="shared" si="10"/>
        <v>189.96</v>
      </c>
      <c r="AA139" s="544" t="s">
        <v>1088</v>
      </c>
      <c r="AB139" s="7"/>
      <c r="AC139" s="7"/>
    </row>
    <row r="140" spans="1:29" ht="57" x14ac:dyDescent="0.2">
      <c r="A140" s="366" t="s">
        <v>76</v>
      </c>
      <c r="B140" s="375" t="s">
        <v>633</v>
      </c>
      <c r="C140" s="376" t="s">
        <v>599</v>
      </c>
      <c r="D140" s="378">
        <v>1780522</v>
      </c>
      <c r="E140" s="378" t="s">
        <v>333</v>
      </c>
      <c r="F140" s="375" t="s">
        <v>1111</v>
      </c>
      <c r="G140" s="377" t="s">
        <v>579</v>
      </c>
      <c r="H140" s="378" t="s">
        <v>580</v>
      </c>
      <c r="I140" s="378" t="s">
        <v>75</v>
      </c>
      <c r="J140" s="378" t="s">
        <v>74</v>
      </c>
      <c r="K140" s="378" t="s">
        <v>75</v>
      </c>
      <c r="L140" s="379" t="s">
        <v>524</v>
      </c>
      <c r="M140" s="388"/>
      <c r="N140" s="388"/>
      <c r="O140" s="388"/>
      <c r="P140" s="389"/>
      <c r="Q140" s="389">
        <v>0</v>
      </c>
      <c r="R140" s="389">
        <v>0</v>
      </c>
      <c r="S140" s="595">
        <v>0</v>
      </c>
      <c r="T140" s="383">
        <v>0</v>
      </c>
      <c r="U140" s="384">
        <v>0</v>
      </c>
      <c r="V140" s="383">
        <v>10</v>
      </c>
      <c r="W140" s="384">
        <v>15.83</v>
      </c>
      <c r="X140" s="385">
        <f t="shared" si="5"/>
        <v>158.30000000000001</v>
      </c>
      <c r="Y140" s="607">
        <f t="shared" si="6"/>
        <v>158.30000000000001</v>
      </c>
      <c r="Z140" s="607">
        <f t="shared" si="10"/>
        <v>158.30000000000001</v>
      </c>
      <c r="AA140" s="544" t="s">
        <v>1088</v>
      </c>
      <c r="AB140" s="7"/>
      <c r="AC140" s="7"/>
    </row>
    <row r="141" spans="1:29" ht="57" x14ac:dyDescent="0.2">
      <c r="A141" s="366" t="s">
        <v>76</v>
      </c>
      <c r="B141" s="375" t="s">
        <v>633</v>
      </c>
      <c r="C141" s="376" t="s">
        <v>1095</v>
      </c>
      <c r="D141" s="378">
        <v>1879685</v>
      </c>
      <c r="E141" s="378" t="s">
        <v>333</v>
      </c>
      <c r="F141" s="375" t="s">
        <v>1111</v>
      </c>
      <c r="G141" s="377" t="s">
        <v>579</v>
      </c>
      <c r="H141" s="375" t="s">
        <v>580</v>
      </c>
      <c r="I141" s="375" t="s">
        <v>75</v>
      </c>
      <c r="J141" s="378" t="s">
        <v>74</v>
      </c>
      <c r="K141" s="375" t="s">
        <v>75</v>
      </c>
      <c r="L141" s="379" t="s">
        <v>524</v>
      </c>
      <c r="M141" s="380"/>
      <c r="N141" s="380"/>
      <c r="O141" s="380"/>
      <c r="P141" s="381"/>
      <c r="Q141" s="381">
        <v>0</v>
      </c>
      <c r="R141" s="381">
        <v>0</v>
      </c>
      <c r="S141" s="595">
        <v>0</v>
      </c>
      <c r="T141" s="383">
        <v>0</v>
      </c>
      <c r="U141" s="384">
        <v>0</v>
      </c>
      <c r="V141" s="383">
        <v>7</v>
      </c>
      <c r="W141" s="384">
        <v>15.83</v>
      </c>
      <c r="X141" s="385">
        <f t="shared" si="5"/>
        <v>110.81</v>
      </c>
      <c r="Y141" s="607">
        <f t="shared" si="6"/>
        <v>110.81</v>
      </c>
      <c r="Z141" s="607">
        <f t="shared" si="10"/>
        <v>110.81</v>
      </c>
      <c r="AA141" s="544" t="s">
        <v>1088</v>
      </c>
      <c r="AB141" s="7"/>
      <c r="AC141" s="7"/>
    </row>
    <row r="142" spans="1:29" ht="57" x14ac:dyDescent="0.2">
      <c r="A142" s="366" t="s">
        <v>76</v>
      </c>
      <c r="B142" s="375" t="s">
        <v>633</v>
      </c>
      <c r="C142" s="376" t="s">
        <v>1099</v>
      </c>
      <c r="D142" s="378">
        <v>1879685</v>
      </c>
      <c r="E142" s="378" t="s">
        <v>333</v>
      </c>
      <c r="F142" s="375" t="s">
        <v>1111</v>
      </c>
      <c r="G142" s="377" t="s">
        <v>579</v>
      </c>
      <c r="H142" s="375" t="s">
        <v>580</v>
      </c>
      <c r="I142" s="375" t="s">
        <v>75</v>
      </c>
      <c r="J142" s="378" t="s">
        <v>74</v>
      </c>
      <c r="K142" s="375" t="s">
        <v>75</v>
      </c>
      <c r="L142" s="379" t="s">
        <v>524</v>
      </c>
      <c r="M142" s="380"/>
      <c r="N142" s="380"/>
      <c r="O142" s="380"/>
      <c r="P142" s="381"/>
      <c r="Q142" s="381">
        <v>0</v>
      </c>
      <c r="R142" s="381">
        <v>0</v>
      </c>
      <c r="S142" s="595">
        <v>0</v>
      </c>
      <c r="T142" s="383">
        <v>0</v>
      </c>
      <c r="U142" s="384">
        <v>0</v>
      </c>
      <c r="V142" s="383">
        <v>9</v>
      </c>
      <c r="W142" s="384">
        <v>15.83</v>
      </c>
      <c r="X142" s="385">
        <f t="shared" si="5"/>
        <v>142.47</v>
      </c>
      <c r="Y142" s="607">
        <f t="shared" si="6"/>
        <v>142.47</v>
      </c>
      <c r="Z142" s="607">
        <f t="shared" si="10"/>
        <v>142.47</v>
      </c>
      <c r="AA142" s="544" t="s">
        <v>1088</v>
      </c>
      <c r="AB142" s="7"/>
      <c r="AC142" s="7"/>
    </row>
    <row r="143" spans="1:29" ht="57" x14ac:dyDescent="0.2">
      <c r="A143" s="366" t="s">
        <v>76</v>
      </c>
      <c r="B143" s="375" t="s">
        <v>633</v>
      </c>
      <c r="C143" s="376" t="s">
        <v>629</v>
      </c>
      <c r="D143" s="378">
        <v>1582500</v>
      </c>
      <c r="E143" s="378" t="s">
        <v>333</v>
      </c>
      <c r="F143" s="375" t="s">
        <v>1111</v>
      </c>
      <c r="G143" s="377" t="s">
        <v>579</v>
      </c>
      <c r="H143" s="375" t="s">
        <v>580</v>
      </c>
      <c r="I143" s="375" t="s">
        <v>75</v>
      </c>
      <c r="J143" s="378" t="s">
        <v>74</v>
      </c>
      <c r="K143" s="375" t="s">
        <v>75</v>
      </c>
      <c r="L143" s="379" t="s">
        <v>524</v>
      </c>
      <c r="M143" s="380"/>
      <c r="N143" s="380"/>
      <c r="O143" s="380"/>
      <c r="P143" s="381"/>
      <c r="Q143" s="381">
        <v>0</v>
      </c>
      <c r="R143" s="381">
        <v>0</v>
      </c>
      <c r="S143" s="595">
        <v>0</v>
      </c>
      <c r="T143" s="383">
        <v>0</v>
      </c>
      <c r="U143" s="384">
        <v>0</v>
      </c>
      <c r="V143" s="383">
        <v>7</v>
      </c>
      <c r="W143" s="384">
        <v>15.83</v>
      </c>
      <c r="X143" s="385">
        <f t="shared" si="5"/>
        <v>110.81</v>
      </c>
      <c r="Y143" s="607">
        <f t="shared" si="6"/>
        <v>110.81</v>
      </c>
      <c r="Z143" s="607">
        <f t="shared" si="10"/>
        <v>110.81</v>
      </c>
      <c r="AA143" s="544" t="s">
        <v>1088</v>
      </c>
      <c r="AB143" s="7"/>
      <c r="AC143" s="7"/>
    </row>
    <row r="144" spans="1:29" ht="57" x14ac:dyDescent="0.2">
      <c r="A144" s="366" t="s">
        <v>76</v>
      </c>
      <c r="B144" s="375" t="s">
        <v>633</v>
      </c>
      <c r="C144" s="376" t="s">
        <v>663</v>
      </c>
      <c r="D144" s="378">
        <v>1710516</v>
      </c>
      <c r="E144" s="378" t="s">
        <v>333</v>
      </c>
      <c r="F144" s="375" t="s">
        <v>1111</v>
      </c>
      <c r="G144" s="377" t="s">
        <v>579</v>
      </c>
      <c r="H144" s="378" t="s">
        <v>580</v>
      </c>
      <c r="I144" s="378" t="s">
        <v>75</v>
      </c>
      <c r="J144" s="378" t="s">
        <v>74</v>
      </c>
      <c r="K144" s="378" t="s">
        <v>75</v>
      </c>
      <c r="L144" s="379" t="s">
        <v>524</v>
      </c>
      <c r="M144" s="388"/>
      <c r="N144" s="388"/>
      <c r="O144" s="388"/>
      <c r="P144" s="389"/>
      <c r="Q144" s="389">
        <v>0</v>
      </c>
      <c r="R144" s="389">
        <v>0</v>
      </c>
      <c r="S144" s="595">
        <v>0</v>
      </c>
      <c r="T144" s="383">
        <v>0</v>
      </c>
      <c r="U144" s="384">
        <v>0</v>
      </c>
      <c r="V144" s="383">
        <v>7</v>
      </c>
      <c r="W144" s="384">
        <v>15.83</v>
      </c>
      <c r="X144" s="385">
        <f t="shared" si="5"/>
        <v>110.81</v>
      </c>
      <c r="Y144" s="607">
        <f t="shared" si="6"/>
        <v>110.81</v>
      </c>
      <c r="Z144" s="607">
        <f t="shared" si="10"/>
        <v>110.81</v>
      </c>
      <c r="AA144" s="544" t="s">
        <v>1088</v>
      </c>
      <c r="AB144" s="7"/>
      <c r="AC144" s="7"/>
    </row>
    <row r="145" spans="1:29" ht="57" x14ac:dyDescent="0.2">
      <c r="A145" s="366" t="s">
        <v>76</v>
      </c>
      <c r="B145" s="375" t="s">
        <v>633</v>
      </c>
      <c r="C145" s="376" t="s">
        <v>575</v>
      </c>
      <c r="D145" s="375" t="s">
        <v>576</v>
      </c>
      <c r="E145" s="375" t="s">
        <v>577</v>
      </c>
      <c r="F145" s="375" t="s">
        <v>1111</v>
      </c>
      <c r="G145" s="377" t="s">
        <v>579</v>
      </c>
      <c r="H145" s="375" t="s">
        <v>580</v>
      </c>
      <c r="I145" s="375" t="s">
        <v>75</v>
      </c>
      <c r="J145" s="378" t="s">
        <v>74</v>
      </c>
      <c r="K145" s="375" t="s">
        <v>75</v>
      </c>
      <c r="L145" s="379" t="s">
        <v>581</v>
      </c>
      <c r="M145" s="380"/>
      <c r="N145" s="380"/>
      <c r="O145" s="380"/>
      <c r="P145" s="381"/>
      <c r="Q145" s="381">
        <v>0</v>
      </c>
      <c r="R145" s="381">
        <v>0</v>
      </c>
      <c r="S145" s="525">
        <f t="shared" ref="S145" si="11">Q145+R145</f>
        <v>0</v>
      </c>
      <c r="T145" s="375">
        <v>0</v>
      </c>
      <c r="U145" s="381">
        <v>0</v>
      </c>
      <c r="V145" s="375">
        <v>12</v>
      </c>
      <c r="W145" s="384">
        <v>15.83</v>
      </c>
      <c r="X145" s="385">
        <f t="shared" si="5"/>
        <v>189.96</v>
      </c>
      <c r="Y145" s="607">
        <f t="shared" si="6"/>
        <v>189.96</v>
      </c>
      <c r="Z145" s="607">
        <f t="shared" si="10"/>
        <v>189.96</v>
      </c>
      <c r="AA145" s="644" t="s">
        <v>1088</v>
      </c>
      <c r="AB145" s="7"/>
      <c r="AC145" s="7"/>
    </row>
    <row r="146" spans="1:29" ht="57" x14ac:dyDescent="0.2">
      <c r="A146" s="366" t="s">
        <v>76</v>
      </c>
      <c r="B146" s="375" t="s">
        <v>633</v>
      </c>
      <c r="C146" s="376" t="s">
        <v>603</v>
      </c>
      <c r="D146" s="378">
        <v>1878760</v>
      </c>
      <c r="E146" s="378" t="s">
        <v>333</v>
      </c>
      <c r="F146" s="375" t="s">
        <v>1111</v>
      </c>
      <c r="G146" s="377" t="s">
        <v>579</v>
      </c>
      <c r="H146" s="378" t="s">
        <v>580</v>
      </c>
      <c r="I146" s="378" t="s">
        <v>75</v>
      </c>
      <c r="J146" s="378" t="s">
        <v>74</v>
      </c>
      <c r="K146" s="378" t="s">
        <v>75</v>
      </c>
      <c r="L146" s="392" t="s">
        <v>82</v>
      </c>
      <c r="M146" s="388"/>
      <c r="N146" s="388"/>
      <c r="O146" s="388"/>
      <c r="P146" s="389"/>
      <c r="Q146" s="389">
        <v>0</v>
      </c>
      <c r="R146" s="389">
        <v>0</v>
      </c>
      <c r="S146" s="595">
        <v>0</v>
      </c>
      <c r="T146" s="375">
        <v>0</v>
      </c>
      <c r="U146" s="384">
        <v>0</v>
      </c>
      <c r="V146" s="383">
        <v>10</v>
      </c>
      <c r="W146" s="384">
        <v>15.83</v>
      </c>
      <c r="X146" s="385">
        <f t="shared" si="5"/>
        <v>158.30000000000001</v>
      </c>
      <c r="Y146" s="607">
        <f t="shared" si="6"/>
        <v>158.30000000000001</v>
      </c>
      <c r="Z146" s="607">
        <f t="shared" si="10"/>
        <v>158.30000000000001</v>
      </c>
      <c r="AA146" s="544" t="s">
        <v>1088</v>
      </c>
      <c r="AB146" s="7"/>
      <c r="AC146" s="7"/>
    </row>
    <row r="147" spans="1:29" ht="57" x14ac:dyDescent="0.2">
      <c r="A147" s="366" t="s">
        <v>76</v>
      </c>
      <c r="B147" s="375" t="s">
        <v>633</v>
      </c>
      <c r="C147" s="376" t="s">
        <v>604</v>
      </c>
      <c r="D147" s="378">
        <v>3400794</v>
      </c>
      <c r="E147" s="378" t="s">
        <v>333</v>
      </c>
      <c r="F147" s="375" t="s">
        <v>1111</v>
      </c>
      <c r="G147" s="377" t="s">
        <v>579</v>
      </c>
      <c r="H147" s="378" t="s">
        <v>580</v>
      </c>
      <c r="I147" s="378" t="s">
        <v>75</v>
      </c>
      <c r="J147" s="378" t="s">
        <v>74</v>
      </c>
      <c r="K147" s="378" t="s">
        <v>75</v>
      </c>
      <c r="L147" s="392" t="s">
        <v>82</v>
      </c>
      <c r="M147" s="388"/>
      <c r="N147" s="388"/>
      <c r="O147" s="388"/>
      <c r="P147" s="389"/>
      <c r="Q147" s="389">
        <v>0</v>
      </c>
      <c r="R147" s="389">
        <v>0</v>
      </c>
      <c r="S147" s="595">
        <v>0</v>
      </c>
      <c r="T147" s="375">
        <v>0</v>
      </c>
      <c r="U147" s="384">
        <v>0</v>
      </c>
      <c r="V147" s="383">
        <v>11</v>
      </c>
      <c r="W147" s="384">
        <v>15.83</v>
      </c>
      <c r="X147" s="385">
        <f t="shared" si="5"/>
        <v>174.13</v>
      </c>
      <c r="Y147" s="607">
        <f t="shared" si="6"/>
        <v>174.13</v>
      </c>
      <c r="Z147" s="607">
        <f t="shared" si="10"/>
        <v>174.13</v>
      </c>
      <c r="AA147" s="544" t="s">
        <v>1088</v>
      </c>
      <c r="AB147" s="7"/>
      <c r="AC147" s="7"/>
    </row>
    <row r="148" spans="1:29" ht="57" x14ac:dyDescent="0.2">
      <c r="A148" s="366" t="s">
        <v>76</v>
      </c>
      <c r="B148" s="375" t="s">
        <v>633</v>
      </c>
      <c r="C148" s="376" t="s">
        <v>605</v>
      </c>
      <c r="D148" s="378">
        <v>1370588</v>
      </c>
      <c r="E148" s="378" t="s">
        <v>333</v>
      </c>
      <c r="F148" s="375" t="s">
        <v>1111</v>
      </c>
      <c r="G148" s="377" t="s">
        <v>579</v>
      </c>
      <c r="H148" s="378" t="s">
        <v>580</v>
      </c>
      <c r="I148" s="378" t="s">
        <v>75</v>
      </c>
      <c r="J148" s="378" t="s">
        <v>74</v>
      </c>
      <c r="K148" s="378" t="s">
        <v>75</v>
      </c>
      <c r="L148" s="392" t="s">
        <v>82</v>
      </c>
      <c r="M148" s="388"/>
      <c r="N148" s="388"/>
      <c r="O148" s="388"/>
      <c r="P148" s="389"/>
      <c r="Q148" s="389">
        <v>0</v>
      </c>
      <c r="R148" s="389">
        <v>0</v>
      </c>
      <c r="S148" s="595">
        <v>0</v>
      </c>
      <c r="T148" s="383">
        <v>0</v>
      </c>
      <c r="U148" s="384">
        <v>0</v>
      </c>
      <c r="V148" s="383">
        <v>7</v>
      </c>
      <c r="W148" s="384">
        <v>15.83</v>
      </c>
      <c r="X148" s="385">
        <f t="shared" si="5"/>
        <v>110.81</v>
      </c>
      <c r="Y148" s="607">
        <f t="shared" si="6"/>
        <v>110.81</v>
      </c>
      <c r="Z148" s="607">
        <f t="shared" si="10"/>
        <v>110.81</v>
      </c>
      <c r="AA148" s="544" t="s">
        <v>1088</v>
      </c>
      <c r="AB148" s="7"/>
      <c r="AC148" s="7"/>
    </row>
    <row r="149" spans="1:29" ht="57" x14ac:dyDescent="0.2">
      <c r="A149" s="366" t="s">
        <v>76</v>
      </c>
      <c r="B149" s="375" t="s">
        <v>633</v>
      </c>
      <c r="C149" s="376" t="s">
        <v>664</v>
      </c>
      <c r="D149" s="378">
        <v>1866532</v>
      </c>
      <c r="E149" s="378" t="s">
        <v>333</v>
      </c>
      <c r="F149" s="375" t="s">
        <v>1111</v>
      </c>
      <c r="G149" s="377" t="s">
        <v>579</v>
      </c>
      <c r="H149" s="378" t="s">
        <v>580</v>
      </c>
      <c r="I149" s="378" t="s">
        <v>75</v>
      </c>
      <c r="J149" s="378" t="s">
        <v>74</v>
      </c>
      <c r="K149" s="378" t="s">
        <v>75</v>
      </c>
      <c r="L149" s="392" t="s">
        <v>82</v>
      </c>
      <c r="M149" s="388"/>
      <c r="N149" s="388"/>
      <c r="O149" s="388"/>
      <c r="P149" s="389"/>
      <c r="Q149" s="389">
        <v>0</v>
      </c>
      <c r="R149" s="389">
        <v>0</v>
      </c>
      <c r="S149" s="595">
        <v>0</v>
      </c>
      <c r="T149" s="383">
        <v>0</v>
      </c>
      <c r="U149" s="384">
        <v>0</v>
      </c>
      <c r="V149" s="383">
        <v>7</v>
      </c>
      <c r="W149" s="384">
        <v>15.83</v>
      </c>
      <c r="X149" s="385">
        <f t="shared" si="5"/>
        <v>110.81</v>
      </c>
      <c r="Y149" s="607">
        <f t="shared" si="6"/>
        <v>110.81</v>
      </c>
      <c r="Z149" s="607">
        <f t="shared" si="10"/>
        <v>110.81</v>
      </c>
      <c r="AA149" s="544" t="s">
        <v>1088</v>
      </c>
      <c r="AB149" s="7"/>
      <c r="AC149" s="7"/>
    </row>
    <row r="150" spans="1:29" ht="57" x14ac:dyDescent="0.2">
      <c r="A150" s="366" t="s">
        <v>76</v>
      </c>
      <c r="B150" s="375" t="s">
        <v>633</v>
      </c>
      <c r="C150" s="376" t="s">
        <v>607</v>
      </c>
      <c r="D150" s="375">
        <v>1878638</v>
      </c>
      <c r="E150" s="375" t="s">
        <v>333</v>
      </c>
      <c r="F150" s="375" t="s">
        <v>1111</v>
      </c>
      <c r="G150" s="377" t="s">
        <v>579</v>
      </c>
      <c r="H150" s="375" t="s">
        <v>580</v>
      </c>
      <c r="I150" s="375" t="s">
        <v>75</v>
      </c>
      <c r="J150" s="378" t="s">
        <v>74</v>
      </c>
      <c r="K150" s="375" t="s">
        <v>75</v>
      </c>
      <c r="L150" s="392" t="s">
        <v>82</v>
      </c>
      <c r="M150" s="380"/>
      <c r="N150" s="380"/>
      <c r="O150" s="380"/>
      <c r="P150" s="381"/>
      <c r="Q150" s="381">
        <v>0</v>
      </c>
      <c r="R150" s="381">
        <v>0</v>
      </c>
      <c r="S150" s="595">
        <v>0</v>
      </c>
      <c r="T150" s="383">
        <v>0</v>
      </c>
      <c r="U150" s="384">
        <v>0</v>
      </c>
      <c r="V150" s="383">
        <v>9</v>
      </c>
      <c r="W150" s="384">
        <v>15.83</v>
      </c>
      <c r="X150" s="385">
        <f t="shared" si="5"/>
        <v>142.47</v>
      </c>
      <c r="Y150" s="607">
        <f t="shared" si="6"/>
        <v>142.47</v>
      </c>
      <c r="Z150" s="607">
        <f t="shared" si="10"/>
        <v>142.47</v>
      </c>
      <c r="AA150" s="544" t="s">
        <v>1088</v>
      </c>
      <c r="AB150" s="7"/>
      <c r="AC150" s="7"/>
    </row>
    <row r="151" spans="1:29" ht="57" x14ac:dyDescent="0.2">
      <c r="A151" s="366" t="s">
        <v>76</v>
      </c>
      <c r="B151" s="375" t="s">
        <v>633</v>
      </c>
      <c r="C151" s="376" t="s">
        <v>657</v>
      </c>
      <c r="D151" s="375">
        <v>1866532</v>
      </c>
      <c r="E151" s="375" t="s">
        <v>333</v>
      </c>
      <c r="F151" s="375" t="s">
        <v>1111</v>
      </c>
      <c r="G151" s="377" t="s">
        <v>579</v>
      </c>
      <c r="H151" s="375" t="s">
        <v>580</v>
      </c>
      <c r="I151" s="375" t="s">
        <v>75</v>
      </c>
      <c r="J151" s="378" t="s">
        <v>74</v>
      </c>
      <c r="K151" s="375" t="s">
        <v>75</v>
      </c>
      <c r="L151" s="392" t="s">
        <v>82</v>
      </c>
      <c r="M151" s="380"/>
      <c r="N151" s="380"/>
      <c r="O151" s="380"/>
      <c r="P151" s="381"/>
      <c r="Q151" s="381">
        <v>0</v>
      </c>
      <c r="R151" s="381">
        <v>0</v>
      </c>
      <c r="S151" s="594">
        <v>0</v>
      </c>
      <c r="T151" s="383">
        <v>0</v>
      </c>
      <c r="U151" s="384">
        <v>0</v>
      </c>
      <c r="V151" s="383">
        <v>9</v>
      </c>
      <c r="W151" s="384">
        <v>15.83</v>
      </c>
      <c r="X151" s="385">
        <f t="shared" ref="X151:X176" si="12">(V151*W151)</f>
        <v>142.47</v>
      </c>
      <c r="Y151" s="607">
        <f t="shared" ref="Y151:Y176" si="13">(T151*U151)+(V151*W151)</f>
        <v>142.47</v>
      </c>
      <c r="Z151" s="607">
        <f t="shared" si="10"/>
        <v>142.47</v>
      </c>
      <c r="AA151" s="544" t="s">
        <v>1088</v>
      </c>
      <c r="AB151" s="7"/>
      <c r="AC151" s="7"/>
    </row>
    <row r="152" spans="1:29" ht="57" x14ac:dyDescent="0.2">
      <c r="A152" s="366" t="s">
        <v>76</v>
      </c>
      <c r="B152" s="375" t="s">
        <v>633</v>
      </c>
      <c r="C152" s="376" t="s">
        <v>609</v>
      </c>
      <c r="D152" s="375">
        <v>1877321</v>
      </c>
      <c r="E152" s="375" t="s">
        <v>333</v>
      </c>
      <c r="F152" s="375" t="s">
        <v>1111</v>
      </c>
      <c r="G152" s="377" t="s">
        <v>579</v>
      </c>
      <c r="H152" s="375" t="s">
        <v>580</v>
      </c>
      <c r="I152" s="375" t="s">
        <v>75</v>
      </c>
      <c r="J152" s="378" t="s">
        <v>74</v>
      </c>
      <c r="K152" s="375" t="s">
        <v>75</v>
      </c>
      <c r="L152" s="392" t="s">
        <v>82</v>
      </c>
      <c r="M152" s="380"/>
      <c r="N152" s="380"/>
      <c r="O152" s="380"/>
      <c r="P152" s="381"/>
      <c r="Q152" s="381">
        <v>0</v>
      </c>
      <c r="R152" s="381">
        <v>0</v>
      </c>
      <c r="S152" s="594">
        <v>0</v>
      </c>
      <c r="T152" s="383">
        <v>0</v>
      </c>
      <c r="U152" s="384">
        <v>0</v>
      </c>
      <c r="V152" s="383">
        <v>7</v>
      </c>
      <c r="W152" s="384">
        <v>15.83</v>
      </c>
      <c r="X152" s="385">
        <f t="shared" si="12"/>
        <v>110.81</v>
      </c>
      <c r="Y152" s="607">
        <f t="shared" si="13"/>
        <v>110.81</v>
      </c>
      <c r="Z152" s="607">
        <f t="shared" si="10"/>
        <v>110.81</v>
      </c>
      <c r="AA152" s="544" t="s">
        <v>1088</v>
      </c>
      <c r="AB152" s="7"/>
      <c r="AC152" s="7"/>
    </row>
    <row r="153" spans="1:29" ht="57" x14ac:dyDescent="0.2">
      <c r="A153" s="366" t="s">
        <v>76</v>
      </c>
      <c r="B153" s="375" t="s">
        <v>633</v>
      </c>
      <c r="C153" s="376" t="s">
        <v>608</v>
      </c>
      <c r="D153" s="375">
        <v>1876937</v>
      </c>
      <c r="E153" s="375" t="s">
        <v>333</v>
      </c>
      <c r="F153" s="375" t="s">
        <v>1111</v>
      </c>
      <c r="G153" s="377" t="s">
        <v>579</v>
      </c>
      <c r="H153" s="375" t="s">
        <v>580</v>
      </c>
      <c r="I153" s="375" t="s">
        <v>75</v>
      </c>
      <c r="J153" s="378" t="s">
        <v>74</v>
      </c>
      <c r="K153" s="375" t="s">
        <v>75</v>
      </c>
      <c r="L153" s="392" t="s">
        <v>82</v>
      </c>
      <c r="M153" s="380"/>
      <c r="N153" s="380"/>
      <c r="O153" s="380"/>
      <c r="P153" s="381"/>
      <c r="Q153" s="381">
        <v>0</v>
      </c>
      <c r="R153" s="381">
        <v>0</v>
      </c>
      <c r="S153" s="594">
        <v>0</v>
      </c>
      <c r="T153" s="383">
        <v>0</v>
      </c>
      <c r="U153" s="384">
        <v>0</v>
      </c>
      <c r="V153" s="383">
        <v>7</v>
      </c>
      <c r="W153" s="384">
        <v>15.83</v>
      </c>
      <c r="X153" s="385">
        <f t="shared" si="12"/>
        <v>110.81</v>
      </c>
      <c r="Y153" s="607">
        <f t="shared" si="13"/>
        <v>110.81</v>
      </c>
      <c r="Z153" s="607">
        <f t="shared" si="10"/>
        <v>110.81</v>
      </c>
      <c r="AA153" s="544" t="s">
        <v>1088</v>
      </c>
      <c r="AB153" s="7"/>
      <c r="AC153" s="7"/>
    </row>
    <row r="154" spans="1:29" ht="57" x14ac:dyDescent="0.2">
      <c r="A154" s="366" t="s">
        <v>76</v>
      </c>
      <c r="B154" s="375" t="s">
        <v>633</v>
      </c>
      <c r="C154" s="376" t="s">
        <v>611</v>
      </c>
      <c r="D154" s="375">
        <v>1867024</v>
      </c>
      <c r="E154" s="375" t="s">
        <v>333</v>
      </c>
      <c r="F154" s="375" t="s">
        <v>1111</v>
      </c>
      <c r="G154" s="377" t="s">
        <v>579</v>
      </c>
      <c r="H154" s="375" t="s">
        <v>580</v>
      </c>
      <c r="I154" s="375" t="s">
        <v>75</v>
      </c>
      <c r="J154" s="378" t="s">
        <v>74</v>
      </c>
      <c r="K154" s="375" t="s">
        <v>75</v>
      </c>
      <c r="L154" s="392" t="s">
        <v>82</v>
      </c>
      <c r="M154" s="380"/>
      <c r="N154" s="380"/>
      <c r="O154" s="380"/>
      <c r="P154" s="381"/>
      <c r="Q154" s="381">
        <v>0</v>
      </c>
      <c r="R154" s="381">
        <v>0</v>
      </c>
      <c r="S154" s="595">
        <v>0</v>
      </c>
      <c r="T154" s="383">
        <v>0</v>
      </c>
      <c r="U154" s="384">
        <v>0</v>
      </c>
      <c r="V154" s="383">
        <v>11</v>
      </c>
      <c r="W154" s="384">
        <v>15.83</v>
      </c>
      <c r="X154" s="385">
        <f t="shared" si="12"/>
        <v>174.13</v>
      </c>
      <c r="Y154" s="607">
        <f t="shared" si="13"/>
        <v>174.13</v>
      </c>
      <c r="Z154" s="607">
        <f t="shared" si="10"/>
        <v>174.13</v>
      </c>
      <c r="AA154" s="544" t="s">
        <v>1088</v>
      </c>
      <c r="AB154" s="7"/>
      <c r="AC154" s="7"/>
    </row>
    <row r="155" spans="1:29" ht="57" x14ac:dyDescent="0.2">
      <c r="A155" s="366" t="s">
        <v>76</v>
      </c>
      <c r="B155" s="375" t="s">
        <v>633</v>
      </c>
      <c r="C155" s="376" t="s">
        <v>1091</v>
      </c>
      <c r="D155" s="375">
        <v>1780450</v>
      </c>
      <c r="E155" s="375" t="s">
        <v>333</v>
      </c>
      <c r="F155" s="375" t="s">
        <v>1111</v>
      </c>
      <c r="G155" s="377" t="s">
        <v>579</v>
      </c>
      <c r="H155" s="375" t="s">
        <v>580</v>
      </c>
      <c r="I155" s="375" t="s">
        <v>75</v>
      </c>
      <c r="J155" s="378" t="s">
        <v>74</v>
      </c>
      <c r="K155" s="375" t="s">
        <v>75</v>
      </c>
      <c r="L155" s="392" t="s">
        <v>82</v>
      </c>
      <c r="M155" s="380"/>
      <c r="N155" s="380"/>
      <c r="O155" s="380"/>
      <c r="P155" s="381"/>
      <c r="Q155" s="381">
        <v>0</v>
      </c>
      <c r="R155" s="381">
        <v>0</v>
      </c>
      <c r="S155" s="595">
        <v>0</v>
      </c>
      <c r="T155" s="383">
        <v>0</v>
      </c>
      <c r="U155" s="384">
        <v>0</v>
      </c>
      <c r="V155" s="383">
        <v>7</v>
      </c>
      <c r="W155" s="384">
        <v>15.83</v>
      </c>
      <c r="X155" s="385">
        <f t="shared" si="12"/>
        <v>110.81</v>
      </c>
      <c r="Y155" s="607">
        <f t="shared" si="13"/>
        <v>110.81</v>
      </c>
      <c r="Z155" s="607">
        <f t="shared" si="10"/>
        <v>110.81</v>
      </c>
      <c r="AA155" s="544" t="s">
        <v>1088</v>
      </c>
      <c r="AB155" s="7"/>
      <c r="AC155" s="7"/>
    </row>
    <row r="156" spans="1:29" ht="57" x14ac:dyDescent="0.2">
      <c r="A156" s="366" t="s">
        <v>76</v>
      </c>
      <c r="B156" s="375" t="s">
        <v>633</v>
      </c>
      <c r="C156" s="376" t="s">
        <v>612</v>
      </c>
      <c r="D156" s="375">
        <v>187801</v>
      </c>
      <c r="E156" s="375" t="s">
        <v>333</v>
      </c>
      <c r="F156" s="375" t="s">
        <v>1111</v>
      </c>
      <c r="G156" s="377" t="s">
        <v>579</v>
      </c>
      <c r="H156" s="375" t="s">
        <v>580</v>
      </c>
      <c r="I156" s="375" t="s">
        <v>75</v>
      </c>
      <c r="J156" s="378" t="s">
        <v>74</v>
      </c>
      <c r="K156" s="375" t="s">
        <v>75</v>
      </c>
      <c r="L156" s="392" t="s">
        <v>82</v>
      </c>
      <c r="M156" s="380"/>
      <c r="N156" s="380"/>
      <c r="O156" s="380"/>
      <c r="P156" s="381"/>
      <c r="Q156" s="381">
        <v>0</v>
      </c>
      <c r="R156" s="381">
        <v>0</v>
      </c>
      <c r="S156" s="595">
        <v>0</v>
      </c>
      <c r="T156" s="383">
        <v>0</v>
      </c>
      <c r="U156" s="384">
        <v>0</v>
      </c>
      <c r="V156" s="383">
        <v>7</v>
      </c>
      <c r="W156" s="384">
        <v>15.83</v>
      </c>
      <c r="X156" s="385">
        <f t="shared" si="12"/>
        <v>110.81</v>
      </c>
      <c r="Y156" s="607">
        <f t="shared" si="13"/>
        <v>110.81</v>
      </c>
      <c r="Z156" s="607">
        <f t="shared" si="10"/>
        <v>110.81</v>
      </c>
      <c r="AA156" s="544" t="s">
        <v>1088</v>
      </c>
      <c r="AB156" s="7"/>
      <c r="AC156" s="7"/>
    </row>
    <row r="157" spans="1:29" ht="57" x14ac:dyDescent="0.2">
      <c r="A157" s="366" t="s">
        <v>76</v>
      </c>
      <c r="B157" s="375" t="s">
        <v>633</v>
      </c>
      <c r="C157" s="376" t="s">
        <v>649</v>
      </c>
      <c r="D157" s="375">
        <v>1780395</v>
      </c>
      <c r="E157" s="375" t="s">
        <v>333</v>
      </c>
      <c r="F157" s="375" t="s">
        <v>1111</v>
      </c>
      <c r="G157" s="377" t="s">
        <v>579</v>
      </c>
      <c r="H157" s="375" t="s">
        <v>580</v>
      </c>
      <c r="I157" s="375" t="s">
        <v>75</v>
      </c>
      <c r="J157" s="378" t="s">
        <v>74</v>
      </c>
      <c r="K157" s="375" t="s">
        <v>75</v>
      </c>
      <c r="L157" s="392" t="s">
        <v>82</v>
      </c>
      <c r="M157" s="380"/>
      <c r="N157" s="380"/>
      <c r="O157" s="380"/>
      <c r="P157" s="381"/>
      <c r="Q157" s="381">
        <v>0</v>
      </c>
      <c r="R157" s="381">
        <v>0</v>
      </c>
      <c r="S157" s="595">
        <v>0</v>
      </c>
      <c r="T157" s="383">
        <v>0</v>
      </c>
      <c r="U157" s="384">
        <v>0</v>
      </c>
      <c r="V157" s="383">
        <v>8</v>
      </c>
      <c r="W157" s="384">
        <v>15.83</v>
      </c>
      <c r="X157" s="385">
        <f t="shared" si="12"/>
        <v>126.64</v>
      </c>
      <c r="Y157" s="607">
        <f t="shared" si="13"/>
        <v>126.64</v>
      </c>
      <c r="Z157" s="607">
        <f t="shared" si="10"/>
        <v>126.64</v>
      </c>
      <c r="AA157" s="544" t="s">
        <v>1088</v>
      </c>
      <c r="AB157" s="7"/>
      <c r="AC157" s="7"/>
    </row>
    <row r="158" spans="1:29" ht="57" x14ac:dyDescent="0.2">
      <c r="A158" s="366" t="s">
        <v>76</v>
      </c>
      <c r="B158" s="375" t="s">
        <v>633</v>
      </c>
      <c r="C158" s="376" t="s">
        <v>616</v>
      </c>
      <c r="D158" s="375">
        <v>1711024</v>
      </c>
      <c r="E158" s="375" t="s">
        <v>333</v>
      </c>
      <c r="F158" s="375" t="s">
        <v>1111</v>
      </c>
      <c r="G158" s="377" t="s">
        <v>579</v>
      </c>
      <c r="H158" s="375" t="s">
        <v>580</v>
      </c>
      <c r="I158" s="375" t="s">
        <v>75</v>
      </c>
      <c r="J158" s="378" t="s">
        <v>74</v>
      </c>
      <c r="K158" s="375" t="s">
        <v>75</v>
      </c>
      <c r="L158" s="392" t="s">
        <v>82</v>
      </c>
      <c r="M158" s="380"/>
      <c r="N158" s="380"/>
      <c r="O158" s="380"/>
      <c r="P158" s="381"/>
      <c r="Q158" s="381">
        <v>0</v>
      </c>
      <c r="R158" s="381">
        <v>0</v>
      </c>
      <c r="S158" s="595">
        <v>0</v>
      </c>
      <c r="T158" s="383">
        <v>0</v>
      </c>
      <c r="U158" s="384">
        <v>0</v>
      </c>
      <c r="V158" s="383">
        <v>7</v>
      </c>
      <c r="W158" s="384">
        <v>15.83</v>
      </c>
      <c r="X158" s="385">
        <f t="shared" si="12"/>
        <v>110.81</v>
      </c>
      <c r="Y158" s="607">
        <f t="shared" si="13"/>
        <v>110.81</v>
      </c>
      <c r="Z158" s="607">
        <f t="shared" si="10"/>
        <v>110.81</v>
      </c>
      <c r="AA158" s="544" t="s">
        <v>1088</v>
      </c>
      <c r="AB158" s="7"/>
      <c r="AC158" s="7"/>
    </row>
    <row r="159" spans="1:29" ht="57" x14ac:dyDescent="0.2">
      <c r="A159" s="366" t="s">
        <v>76</v>
      </c>
      <c r="B159" s="375" t="s">
        <v>633</v>
      </c>
      <c r="C159" s="376" t="s">
        <v>614</v>
      </c>
      <c r="D159" s="375">
        <v>1110659</v>
      </c>
      <c r="E159" s="375" t="s">
        <v>333</v>
      </c>
      <c r="F159" s="375" t="s">
        <v>1111</v>
      </c>
      <c r="G159" s="377" t="s">
        <v>579</v>
      </c>
      <c r="H159" s="375" t="s">
        <v>580</v>
      </c>
      <c r="I159" s="375" t="s">
        <v>75</v>
      </c>
      <c r="J159" s="378" t="s">
        <v>74</v>
      </c>
      <c r="K159" s="375" t="s">
        <v>75</v>
      </c>
      <c r="L159" s="392" t="s">
        <v>82</v>
      </c>
      <c r="M159" s="380"/>
      <c r="N159" s="380"/>
      <c r="O159" s="380"/>
      <c r="P159" s="381"/>
      <c r="Q159" s="381">
        <v>0</v>
      </c>
      <c r="R159" s="381">
        <v>0</v>
      </c>
      <c r="S159" s="595">
        <v>0</v>
      </c>
      <c r="T159" s="383">
        <v>0</v>
      </c>
      <c r="U159" s="384">
        <v>0</v>
      </c>
      <c r="V159" s="383">
        <v>7</v>
      </c>
      <c r="W159" s="384">
        <v>15.83</v>
      </c>
      <c r="X159" s="385">
        <f t="shared" si="12"/>
        <v>110.81</v>
      </c>
      <c r="Y159" s="607">
        <f t="shared" si="13"/>
        <v>110.81</v>
      </c>
      <c r="Z159" s="607">
        <f t="shared" si="10"/>
        <v>110.81</v>
      </c>
      <c r="AA159" s="544" t="s">
        <v>1088</v>
      </c>
      <c r="AB159" s="7"/>
      <c r="AC159" s="7"/>
    </row>
    <row r="160" spans="1:29" ht="57" x14ac:dyDescent="0.2">
      <c r="A160" s="366" t="s">
        <v>76</v>
      </c>
      <c r="B160" s="375" t="s">
        <v>633</v>
      </c>
      <c r="C160" s="544" t="s">
        <v>617</v>
      </c>
      <c r="D160" s="398">
        <v>1877305</v>
      </c>
      <c r="E160" s="398" t="s">
        <v>333</v>
      </c>
      <c r="F160" s="375" t="s">
        <v>1111</v>
      </c>
      <c r="G160" s="377" t="s">
        <v>579</v>
      </c>
      <c r="H160" s="375" t="s">
        <v>580</v>
      </c>
      <c r="I160" s="375" t="s">
        <v>75</v>
      </c>
      <c r="J160" s="378" t="s">
        <v>74</v>
      </c>
      <c r="K160" s="375" t="s">
        <v>75</v>
      </c>
      <c r="L160" s="392" t="s">
        <v>82</v>
      </c>
      <c r="M160" s="644"/>
      <c r="N160" s="644"/>
      <c r="O160" s="644"/>
      <c r="P160" s="644"/>
      <c r="Q160" s="381">
        <v>0</v>
      </c>
      <c r="R160" s="381">
        <v>0</v>
      </c>
      <c r="S160" s="594">
        <v>0</v>
      </c>
      <c r="T160" s="383">
        <v>0</v>
      </c>
      <c r="U160" s="384">
        <v>0</v>
      </c>
      <c r="V160" s="86">
        <v>7</v>
      </c>
      <c r="W160" s="384">
        <v>15.83</v>
      </c>
      <c r="X160" s="385">
        <f t="shared" si="12"/>
        <v>110.81</v>
      </c>
      <c r="Y160" s="607">
        <f t="shared" si="13"/>
        <v>110.81</v>
      </c>
      <c r="Z160" s="607">
        <f t="shared" si="10"/>
        <v>110.81</v>
      </c>
      <c r="AA160" s="544" t="s">
        <v>1088</v>
      </c>
      <c r="AB160" s="7"/>
      <c r="AC160" s="7"/>
    </row>
    <row r="161" spans="1:29" ht="57" x14ac:dyDescent="0.2">
      <c r="A161" s="366" t="s">
        <v>76</v>
      </c>
      <c r="B161" s="375" t="s">
        <v>633</v>
      </c>
      <c r="C161" s="376" t="s">
        <v>618</v>
      </c>
      <c r="D161" s="375">
        <v>1878530</v>
      </c>
      <c r="E161" s="375" t="s">
        <v>577</v>
      </c>
      <c r="F161" s="375" t="s">
        <v>1111</v>
      </c>
      <c r="G161" s="377" t="s">
        <v>579</v>
      </c>
      <c r="H161" s="375" t="s">
        <v>580</v>
      </c>
      <c r="I161" s="375" t="s">
        <v>75</v>
      </c>
      <c r="J161" s="378" t="s">
        <v>74</v>
      </c>
      <c r="K161" s="375" t="s">
        <v>75</v>
      </c>
      <c r="L161" s="379" t="s">
        <v>619</v>
      </c>
      <c r="M161" s="380"/>
      <c r="N161" s="380"/>
      <c r="O161" s="380"/>
      <c r="P161" s="381"/>
      <c r="Q161" s="381">
        <v>0</v>
      </c>
      <c r="R161" s="381">
        <v>0</v>
      </c>
      <c r="S161" s="525">
        <f t="shared" ref="S161:S162" si="14">Q161+R161</f>
        <v>0</v>
      </c>
      <c r="T161" s="375">
        <v>0</v>
      </c>
      <c r="U161" s="381">
        <v>0</v>
      </c>
      <c r="V161" s="375">
        <v>12</v>
      </c>
      <c r="W161" s="384">
        <v>15.83</v>
      </c>
      <c r="X161" s="385">
        <f t="shared" si="12"/>
        <v>189.96</v>
      </c>
      <c r="Y161" s="607">
        <f t="shared" si="13"/>
        <v>189.96</v>
      </c>
      <c r="Z161" s="607">
        <f t="shared" si="10"/>
        <v>189.96</v>
      </c>
      <c r="AA161" s="644" t="s">
        <v>1088</v>
      </c>
      <c r="AB161" s="7"/>
      <c r="AC161" s="7"/>
    </row>
    <row r="162" spans="1:29" ht="57" x14ac:dyDescent="0.2">
      <c r="A162" s="366" t="s">
        <v>76</v>
      </c>
      <c r="B162" s="375" t="s">
        <v>633</v>
      </c>
      <c r="C162" s="376" t="s">
        <v>620</v>
      </c>
      <c r="D162" s="375">
        <v>1877399</v>
      </c>
      <c r="E162" s="375" t="s">
        <v>333</v>
      </c>
      <c r="F162" s="375" t="s">
        <v>1111</v>
      </c>
      <c r="G162" s="377" t="s">
        <v>579</v>
      </c>
      <c r="H162" s="375" t="s">
        <v>580</v>
      </c>
      <c r="I162" s="375" t="s">
        <v>75</v>
      </c>
      <c r="J162" s="378" t="s">
        <v>74</v>
      </c>
      <c r="K162" s="375" t="s">
        <v>75</v>
      </c>
      <c r="L162" s="379" t="s">
        <v>619</v>
      </c>
      <c r="M162" s="380"/>
      <c r="N162" s="380"/>
      <c r="O162" s="380"/>
      <c r="P162" s="381"/>
      <c r="Q162" s="381">
        <v>0</v>
      </c>
      <c r="R162" s="381">
        <v>0</v>
      </c>
      <c r="S162" s="525">
        <f t="shared" si="14"/>
        <v>0</v>
      </c>
      <c r="T162" s="375">
        <v>0</v>
      </c>
      <c r="U162" s="381">
        <v>0</v>
      </c>
      <c r="V162" s="375">
        <v>12</v>
      </c>
      <c r="W162" s="384">
        <v>15.83</v>
      </c>
      <c r="X162" s="385">
        <f t="shared" si="12"/>
        <v>189.96</v>
      </c>
      <c r="Y162" s="607">
        <f t="shared" si="13"/>
        <v>189.96</v>
      </c>
      <c r="Z162" s="607">
        <f t="shared" si="10"/>
        <v>189.96</v>
      </c>
      <c r="AA162" s="644" t="s">
        <v>1088</v>
      </c>
      <c r="AB162" s="7"/>
      <c r="AC162" s="7"/>
    </row>
    <row r="163" spans="1:29" ht="57" x14ac:dyDescent="0.2">
      <c r="A163" s="366" t="s">
        <v>76</v>
      </c>
      <c r="B163" s="375" t="s">
        <v>633</v>
      </c>
      <c r="C163" s="376" t="s">
        <v>641</v>
      </c>
      <c r="D163" s="375">
        <v>1591282</v>
      </c>
      <c r="E163" s="375" t="s">
        <v>333</v>
      </c>
      <c r="F163" s="375" t="s">
        <v>1111</v>
      </c>
      <c r="G163" s="377" t="s">
        <v>579</v>
      </c>
      <c r="H163" s="375" t="s">
        <v>580</v>
      </c>
      <c r="I163" s="375" t="s">
        <v>75</v>
      </c>
      <c r="J163" s="378" t="s">
        <v>74</v>
      </c>
      <c r="K163" s="375" t="s">
        <v>75</v>
      </c>
      <c r="L163" s="379" t="s">
        <v>619</v>
      </c>
      <c r="M163" s="380"/>
      <c r="N163" s="380"/>
      <c r="O163" s="380"/>
      <c r="P163" s="381"/>
      <c r="Q163" s="381">
        <v>0</v>
      </c>
      <c r="R163" s="381">
        <v>0</v>
      </c>
      <c r="S163" s="595">
        <v>0</v>
      </c>
      <c r="T163" s="375">
        <v>0</v>
      </c>
      <c r="U163" s="381">
        <v>0</v>
      </c>
      <c r="V163" s="375">
        <v>9</v>
      </c>
      <c r="W163" s="384">
        <v>15.83</v>
      </c>
      <c r="X163" s="385">
        <f t="shared" si="12"/>
        <v>142.47</v>
      </c>
      <c r="Y163" s="607">
        <f t="shared" si="13"/>
        <v>142.47</v>
      </c>
      <c r="Z163" s="607">
        <f t="shared" si="10"/>
        <v>142.47</v>
      </c>
      <c r="AA163" s="644" t="s">
        <v>1088</v>
      </c>
      <c r="AB163" s="7"/>
      <c r="AC163" s="7"/>
    </row>
    <row r="164" spans="1:29" ht="57" x14ac:dyDescent="0.2">
      <c r="A164" s="366" t="s">
        <v>76</v>
      </c>
      <c r="B164" s="375" t="s">
        <v>633</v>
      </c>
      <c r="C164" s="376" t="s">
        <v>622</v>
      </c>
      <c r="D164" s="375">
        <v>1802399</v>
      </c>
      <c r="E164" s="375" t="s">
        <v>333</v>
      </c>
      <c r="F164" s="375" t="s">
        <v>1111</v>
      </c>
      <c r="G164" s="377" t="s">
        <v>579</v>
      </c>
      <c r="H164" s="375" t="s">
        <v>580</v>
      </c>
      <c r="I164" s="375" t="s">
        <v>75</v>
      </c>
      <c r="J164" s="378" t="s">
        <v>74</v>
      </c>
      <c r="K164" s="375" t="s">
        <v>75</v>
      </c>
      <c r="L164" s="379" t="s">
        <v>619</v>
      </c>
      <c r="M164" s="380"/>
      <c r="N164" s="380"/>
      <c r="O164" s="380"/>
      <c r="P164" s="381"/>
      <c r="Q164" s="381">
        <v>0</v>
      </c>
      <c r="R164" s="381">
        <v>0</v>
      </c>
      <c r="S164" s="595">
        <v>0</v>
      </c>
      <c r="T164" s="375">
        <v>0</v>
      </c>
      <c r="U164" s="381">
        <v>0</v>
      </c>
      <c r="V164" s="375">
        <v>7</v>
      </c>
      <c r="W164" s="384">
        <v>15.83</v>
      </c>
      <c r="X164" s="385">
        <f t="shared" si="12"/>
        <v>110.81</v>
      </c>
      <c r="Y164" s="607">
        <f t="shared" si="13"/>
        <v>110.81</v>
      </c>
      <c r="Z164" s="607">
        <f t="shared" si="10"/>
        <v>110.81</v>
      </c>
      <c r="AA164" s="644" t="s">
        <v>1088</v>
      </c>
      <c r="AB164" s="7"/>
      <c r="AC164" s="7"/>
    </row>
    <row r="165" spans="1:29" ht="57" x14ac:dyDescent="0.2">
      <c r="A165" s="366" t="s">
        <v>76</v>
      </c>
      <c r="B165" s="375" t="s">
        <v>633</v>
      </c>
      <c r="C165" s="376" t="s">
        <v>658</v>
      </c>
      <c r="D165" s="375">
        <v>1879073</v>
      </c>
      <c r="E165" s="375" t="s">
        <v>333</v>
      </c>
      <c r="F165" s="375" t="s">
        <v>1111</v>
      </c>
      <c r="G165" s="377" t="s">
        <v>579</v>
      </c>
      <c r="H165" s="375" t="s">
        <v>580</v>
      </c>
      <c r="I165" s="375" t="s">
        <v>75</v>
      </c>
      <c r="J165" s="378" t="s">
        <v>74</v>
      </c>
      <c r="K165" s="375" t="s">
        <v>75</v>
      </c>
      <c r="L165" s="379" t="s">
        <v>619</v>
      </c>
      <c r="M165" s="380"/>
      <c r="N165" s="380"/>
      <c r="O165" s="380"/>
      <c r="P165" s="381"/>
      <c r="Q165" s="381">
        <v>0</v>
      </c>
      <c r="R165" s="381">
        <v>0</v>
      </c>
      <c r="S165" s="595">
        <v>0</v>
      </c>
      <c r="T165" s="375">
        <v>0</v>
      </c>
      <c r="U165" s="381">
        <v>0</v>
      </c>
      <c r="V165" s="375">
        <v>7</v>
      </c>
      <c r="W165" s="384">
        <v>15.83</v>
      </c>
      <c r="X165" s="385">
        <f t="shared" si="12"/>
        <v>110.81</v>
      </c>
      <c r="Y165" s="607">
        <f t="shared" si="13"/>
        <v>110.81</v>
      </c>
      <c r="Z165" s="607">
        <f t="shared" si="10"/>
        <v>110.81</v>
      </c>
      <c r="AA165" s="644" t="s">
        <v>1088</v>
      </c>
      <c r="AB165" s="7"/>
      <c r="AC165" s="7"/>
    </row>
    <row r="166" spans="1:29" ht="57" x14ac:dyDescent="0.2">
      <c r="A166" s="366" t="s">
        <v>76</v>
      </c>
      <c r="B166" s="375" t="s">
        <v>633</v>
      </c>
      <c r="C166" s="376" t="s">
        <v>667</v>
      </c>
      <c r="D166" s="375">
        <v>1582453</v>
      </c>
      <c r="E166" s="375" t="s">
        <v>333</v>
      </c>
      <c r="F166" s="375" t="s">
        <v>1111</v>
      </c>
      <c r="G166" s="377" t="s">
        <v>579</v>
      </c>
      <c r="H166" s="375" t="s">
        <v>580</v>
      </c>
      <c r="I166" s="375" t="s">
        <v>75</v>
      </c>
      <c r="J166" s="378" t="s">
        <v>74</v>
      </c>
      <c r="K166" s="375" t="s">
        <v>75</v>
      </c>
      <c r="L166" s="379" t="s">
        <v>619</v>
      </c>
      <c r="M166" s="380"/>
      <c r="N166" s="380"/>
      <c r="O166" s="380"/>
      <c r="P166" s="381"/>
      <c r="Q166" s="381">
        <v>0</v>
      </c>
      <c r="R166" s="381">
        <v>0</v>
      </c>
      <c r="S166" s="595">
        <v>0</v>
      </c>
      <c r="T166" s="375">
        <v>0</v>
      </c>
      <c r="U166" s="381">
        <v>0</v>
      </c>
      <c r="V166" s="375">
        <v>9</v>
      </c>
      <c r="W166" s="384">
        <v>15.83</v>
      </c>
      <c r="X166" s="385">
        <f t="shared" si="12"/>
        <v>142.47</v>
      </c>
      <c r="Y166" s="607">
        <f t="shared" si="13"/>
        <v>142.47</v>
      </c>
      <c r="Z166" s="607">
        <f t="shared" si="10"/>
        <v>142.47</v>
      </c>
      <c r="AA166" s="644" t="s">
        <v>1088</v>
      </c>
      <c r="AB166" s="7"/>
      <c r="AC166" s="7"/>
    </row>
    <row r="167" spans="1:29" ht="57" x14ac:dyDescent="0.2">
      <c r="A167" s="366" t="s">
        <v>76</v>
      </c>
      <c r="B167" s="375" t="s">
        <v>633</v>
      </c>
      <c r="C167" s="376" t="s">
        <v>623</v>
      </c>
      <c r="D167" s="375">
        <v>1877577</v>
      </c>
      <c r="E167" s="375" t="s">
        <v>333</v>
      </c>
      <c r="F167" s="375" t="s">
        <v>1111</v>
      </c>
      <c r="G167" s="377" t="s">
        <v>579</v>
      </c>
      <c r="H167" s="375" t="s">
        <v>580</v>
      </c>
      <c r="I167" s="375" t="s">
        <v>75</v>
      </c>
      <c r="J167" s="378" t="s">
        <v>74</v>
      </c>
      <c r="K167" s="375" t="s">
        <v>75</v>
      </c>
      <c r="L167" s="379" t="s">
        <v>619</v>
      </c>
      <c r="M167" s="380"/>
      <c r="N167" s="380"/>
      <c r="O167" s="380"/>
      <c r="P167" s="381"/>
      <c r="Q167" s="381">
        <v>0</v>
      </c>
      <c r="R167" s="381">
        <v>0</v>
      </c>
      <c r="S167" s="595">
        <v>0</v>
      </c>
      <c r="T167" s="383">
        <v>0</v>
      </c>
      <c r="U167" s="384">
        <v>0</v>
      </c>
      <c r="V167" s="383">
        <v>7</v>
      </c>
      <c r="W167" s="384">
        <v>15.83</v>
      </c>
      <c r="X167" s="385">
        <f t="shared" si="12"/>
        <v>110.81</v>
      </c>
      <c r="Y167" s="607">
        <f t="shared" si="13"/>
        <v>110.81</v>
      </c>
      <c r="Z167" s="607">
        <f t="shared" si="10"/>
        <v>110.81</v>
      </c>
      <c r="AA167" s="544" t="s">
        <v>1088</v>
      </c>
      <c r="AB167" s="7"/>
      <c r="AC167" s="7"/>
    </row>
    <row r="168" spans="1:29" ht="57" x14ac:dyDescent="0.2">
      <c r="A168" s="366" t="s">
        <v>76</v>
      </c>
      <c r="B168" s="375" t="s">
        <v>633</v>
      </c>
      <c r="C168" s="376" t="s">
        <v>651</v>
      </c>
      <c r="D168" s="375">
        <v>1711717</v>
      </c>
      <c r="E168" s="375" t="s">
        <v>333</v>
      </c>
      <c r="F168" s="375" t="s">
        <v>1111</v>
      </c>
      <c r="G168" s="377" t="s">
        <v>579</v>
      </c>
      <c r="H168" s="375" t="s">
        <v>580</v>
      </c>
      <c r="I168" s="375" t="s">
        <v>75</v>
      </c>
      <c r="J168" s="378" t="s">
        <v>74</v>
      </c>
      <c r="K168" s="375" t="s">
        <v>75</v>
      </c>
      <c r="L168" s="379" t="s">
        <v>619</v>
      </c>
      <c r="M168" s="380"/>
      <c r="N168" s="380"/>
      <c r="O168" s="380"/>
      <c r="P168" s="381"/>
      <c r="Q168" s="381">
        <v>0</v>
      </c>
      <c r="R168" s="381">
        <v>0</v>
      </c>
      <c r="S168" s="595">
        <v>0</v>
      </c>
      <c r="T168" s="383">
        <v>0</v>
      </c>
      <c r="U168" s="384">
        <v>0</v>
      </c>
      <c r="V168" s="383">
        <v>7</v>
      </c>
      <c r="W168" s="384">
        <v>15.83</v>
      </c>
      <c r="X168" s="385">
        <f t="shared" si="12"/>
        <v>110.81</v>
      </c>
      <c r="Y168" s="607">
        <f t="shared" si="13"/>
        <v>110.81</v>
      </c>
      <c r="Z168" s="607">
        <f t="shared" si="10"/>
        <v>110.81</v>
      </c>
      <c r="AA168" s="544" t="s">
        <v>1088</v>
      </c>
      <c r="AB168" s="7"/>
      <c r="AC168" s="7"/>
    </row>
    <row r="169" spans="1:29" ht="57" x14ac:dyDescent="0.2">
      <c r="A169" s="366" t="s">
        <v>76</v>
      </c>
      <c r="B169" s="375" t="s">
        <v>633</v>
      </c>
      <c r="C169" s="376" t="s">
        <v>630</v>
      </c>
      <c r="D169" s="375">
        <v>1718533</v>
      </c>
      <c r="E169" s="375" t="s">
        <v>333</v>
      </c>
      <c r="F169" s="375" t="s">
        <v>1111</v>
      </c>
      <c r="G169" s="377" t="s">
        <v>579</v>
      </c>
      <c r="H169" s="375" t="s">
        <v>580</v>
      </c>
      <c r="I169" s="375" t="s">
        <v>75</v>
      </c>
      <c r="J169" s="378" t="s">
        <v>74</v>
      </c>
      <c r="K169" s="375" t="s">
        <v>75</v>
      </c>
      <c r="L169" s="379" t="s">
        <v>619</v>
      </c>
      <c r="M169" s="380"/>
      <c r="N169" s="380"/>
      <c r="O169" s="380"/>
      <c r="P169" s="381"/>
      <c r="Q169" s="381">
        <v>0</v>
      </c>
      <c r="R169" s="381">
        <v>0</v>
      </c>
      <c r="S169" s="595">
        <v>0</v>
      </c>
      <c r="T169" s="383">
        <v>0</v>
      </c>
      <c r="U169" s="384">
        <v>0</v>
      </c>
      <c r="V169" s="383">
        <v>9</v>
      </c>
      <c r="W169" s="384">
        <v>15.83</v>
      </c>
      <c r="X169" s="385">
        <f t="shared" si="12"/>
        <v>142.47</v>
      </c>
      <c r="Y169" s="607">
        <f t="shared" si="13"/>
        <v>142.47</v>
      </c>
      <c r="Z169" s="607">
        <f t="shared" si="10"/>
        <v>142.47</v>
      </c>
      <c r="AA169" s="544" t="s">
        <v>1088</v>
      </c>
      <c r="AB169" s="7"/>
      <c r="AC169" s="7"/>
    </row>
    <row r="170" spans="1:29" ht="57" x14ac:dyDescent="0.2">
      <c r="A170" s="366" t="s">
        <v>76</v>
      </c>
      <c r="B170" s="375" t="s">
        <v>633</v>
      </c>
      <c r="C170" s="376" t="s">
        <v>626</v>
      </c>
      <c r="D170" s="375">
        <v>1879545</v>
      </c>
      <c r="E170" s="375" t="s">
        <v>333</v>
      </c>
      <c r="F170" s="375" t="s">
        <v>1111</v>
      </c>
      <c r="G170" s="377" t="s">
        <v>579</v>
      </c>
      <c r="H170" s="375" t="s">
        <v>580</v>
      </c>
      <c r="I170" s="375" t="s">
        <v>75</v>
      </c>
      <c r="J170" s="378" t="s">
        <v>74</v>
      </c>
      <c r="K170" s="375" t="s">
        <v>75</v>
      </c>
      <c r="L170" s="379" t="s">
        <v>619</v>
      </c>
      <c r="M170" s="380"/>
      <c r="N170" s="380"/>
      <c r="O170" s="380"/>
      <c r="P170" s="381"/>
      <c r="Q170" s="381">
        <v>0</v>
      </c>
      <c r="R170" s="381">
        <v>0</v>
      </c>
      <c r="S170" s="595">
        <v>0</v>
      </c>
      <c r="T170" s="383">
        <v>0</v>
      </c>
      <c r="U170" s="384">
        <v>0</v>
      </c>
      <c r="V170" s="383">
        <v>7</v>
      </c>
      <c r="W170" s="384">
        <v>15.83</v>
      </c>
      <c r="X170" s="385">
        <f t="shared" si="12"/>
        <v>110.81</v>
      </c>
      <c r="Y170" s="607">
        <f t="shared" si="13"/>
        <v>110.81</v>
      </c>
      <c r="Z170" s="607">
        <f t="shared" si="10"/>
        <v>110.81</v>
      </c>
      <c r="AA170" s="544" t="s">
        <v>1088</v>
      </c>
      <c r="AB170" s="7"/>
      <c r="AC170" s="7"/>
    </row>
    <row r="171" spans="1:29" ht="57" x14ac:dyDescent="0.2">
      <c r="A171" s="366" t="s">
        <v>76</v>
      </c>
      <c r="B171" s="375" t="s">
        <v>633</v>
      </c>
      <c r="C171" s="376" t="s">
        <v>659</v>
      </c>
      <c r="D171" s="375">
        <v>1780358</v>
      </c>
      <c r="E171" s="375" t="s">
        <v>333</v>
      </c>
      <c r="F171" s="375" t="s">
        <v>1111</v>
      </c>
      <c r="G171" s="377" t="s">
        <v>579</v>
      </c>
      <c r="H171" s="375" t="s">
        <v>580</v>
      </c>
      <c r="I171" s="375" t="s">
        <v>75</v>
      </c>
      <c r="J171" s="378" t="s">
        <v>74</v>
      </c>
      <c r="K171" s="375" t="s">
        <v>75</v>
      </c>
      <c r="L171" s="379" t="s">
        <v>619</v>
      </c>
      <c r="M171" s="380"/>
      <c r="N171" s="380"/>
      <c r="O171" s="380"/>
      <c r="P171" s="381"/>
      <c r="Q171" s="381">
        <v>0</v>
      </c>
      <c r="R171" s="381">
        <v>0</v>
      </c>
      <c r="S171" s="595">
        <v>0</v>
      </c>
      <c r="T171" s="383">
        <v>0</v>
      </c>
      <c r="U171" s="384">
        <v>0</v>
      </c>
      <c r="V171" s="383">
        <v>7</v>
      </c>
      <c r="W171" s="384">
        <v>15.83</v>
      </c>
      <c r="X171" s="385">
        <f t="shared" si="12"/>
        <v>110.81</v>
      </c>
      <c r="Y171" s="607">
        <f t="shared" si="13"/>
        <v>110.81</v>
      </c>
      <c r="Z171" s="607">
        <f t="shared" si="10"/>
        <v>110.81</v>
      </c>
      <c r="AA171" s="544" t="s">
        <v>1088</v>
      </c>
      <c r="AB171" s="7"/>
      <c r="AC171" s="7"/>
    </row>
    <row r="172" spans="1:29" ht="57" x14ac:dyDescent="0.2">
      <c r="A172" s="366" t="s">
        <v>76</v>
      </c>
      <c r="B172" s="375" t="s">
        <v>633</v>
      </c>
      <c r="C172" s="376" t="s">
        <v>632</v>
      </c>
      <c r="D172" s="375">
        <v>1879413</v>
      </c>
      <c r="E172" s="375" t="s">
        <v>333</v>
      </c>
      <c r="F172" s="375" t="s">
        <v>1111</v>
      </c>
      <c r="G172" s="377" t="s">
        <v>579</v>
      </c>
      <c r="H172" s="375" t="s">
        <v>580</v>
      </c>
      <c r="I172" s="375" t="s">
        <v>75</v>
      </c>
      <c r="J172" s="378" t="s">
        <v>74</v>
      </c>
      <c r="K172" s="375" t="s">
        <v>75</v>
      </c>
      <c r="L172" s="379" t="s">
        <v>619</v>
      </c>
      <c r="M172" s="380"/>
      <c r="N172" s="380"/>
      <c r="O172" s="380"/>
      <c r="P172" s="381"/>
      <c r="Q172" s="381">
        <v>0</v>
      </c>
      <c r="R172" s="381">
        <v>0</v>
      </c>
      <c r="S172" s="595">
        <v>0</v>
      </c>
      <c r="T172" s="383">
        <v>0</v>
      </c>
      <c r="U172" s="384">
        <v>0</v>
      </c>
      <c r="V172" s="383">
        <v>7</v>
      </c>
      <c r="W172" s="384">
        <v>15.83</v>
      </c>
      <c r="X172" s="385">
        <f t="shared" si="12"/>
        <v>110.81</v>
      </c>
      <c r="Y172" s="607">
        <f t="shared" si="13"/>
        <v>110.81</v>
      </c>
      <c r="Z172" s="607">
        <f t="shared" si="10"/>
        <v>110.81</v>
      </c>
      <c r="AA172" s="544" t="s">
        <v>1088</v>
      </c>
      <c r="AB172" s="7"/>
      <c r="AC172" s="7"/>
    </row>
    <row r="173" spans="1:29" ht="57" x14ac:dyDescent="0.2">
      <c r="A173" s="366" t="s">
        <v>76</v>
      </c>
      <c r="B173" s="375" t="s">
        <v>633</v>
      </c>
      <c r="C173" s="376" t="s">
        <v>1092</v>
      </c>
      <c r="D173" s="375">
        <v>1879600</v>
      </c>
      <c r="E173" s="375" t="s">
        <v>333</v>
      </c>
      <c r="F173" s="375" t="s">
        <v>1111</v>
      </c>
      <c r="G173" s="377" t="s">
        <v>579</v>
      </c>
      <c r="H173" s="375" t="s">
        <v>580</v>
      </c>
      <c r="I173" s="375" t="s">
        <v>75</v>
      </c>
      <c r="J173" s="378" t="s">
        <v>74</v>
      </c>
      <c r="K173" s="375" t="s">
        <v>75</v>
      </c>
      <c r="L173" s="379" t="s">
        <v>619</v>
      </c>
      <c r="M173" s="380"/>
      <c r="N173" s="380"/>
      <c r="O173" s="380"/>
      <c r="P173" s="381"/>
      <c r="Q173" s="381">
        <v>0</v>
      </c>
      <c r="R173" s="381">
        <v>0</v>
      </c>
      <c r="S173" s="595">
        <v>0</v>
      </c>
      <c r="T173" s="383">
        <v>0</v>
      </c>
      <c r="U173" s="384">
        <v>0</v>
      </c>
      <c r="V173" s="383">
        <v>7</v>
      </c>
      <c r="W173" s="384">
        <v>15.83</v>
      </c>
      <c r="X173" s="385">
        <f t="shared" si="12"/>
        <v>110.81</v>
      </c>
      <c r="Y173" s="607">
        <f t="shared" si="13"/>
        <v>110.81</v>
      </c>
      <c r="Z173" s="607">
        <f t="shared" si="10"/>
        <v>110.81</v>
      </c>
      <c r="AA173" s="544" t="s">
        <v>1088</v>
      </c>
      <c r="AB173" s="7"/>
      <c r="AC173" s="7"/>
    </row>
    <row r="174" spans="1:29" ht="57" x14ac:dyDescent="0.2">
      <c r="A174" s="366" t="s">
        <v>76</v>
      </c>
      <c r="B174" s="375" t="s">
        <v>633</v>
      </c>
      <c r="C174" s="376" t="s">
        <v>1093</v>
      </c>
      <c r="D174" s="375">
        <v>1370553</v>
      </c>
      <c r="E174" s="375" t="s">
        <v>333</v>
      </c>
      <c r="F174" s="375" t="s">
        <v>1111</v>
      </c>
      <c r="G174" s="377" t="s">
        <v>579</v>
      </c>
      <c r="H174" s="375" t="s">
        <v>580</v>
      </c>
      <c r="I174" s="375" t="s">
        <v>75</v>
      </c>
      <c r="J174" s="378" t="s">
        <v>74</v>
      </c>
      <c r="K174" s="375" t="s">
        <v>75</v>
      </c>
      <c r="L174" s="379" t="s">
        <v>619</v>
      </c>
      <c r="M174" s="380"/>
      <c r="N174" s="380"/>
      <c r="O174" s="380"/>
      <c r="P174" s="381"/>
      <c r="Q174" s="381">
        <v>0</v>
      </c>
      <c r="R174" s="381">
        <v>0</v>
      </c>
      <c r="S174" s="595">
        <v>0</v>
      </c>
      <c r="T174" s="383">
        <v>0</v>
      </c>
      <c r="U174" s="384">
        <v>0</v>
      </c>
      <c r="V174" s="383">
        <v>7</v>
      </c>
      <c r="W174" s="384">
        <v>15.83</v>
      </c>
      <c r="X174" s="385">
        <f t="shared" si="12"/>
        <v>110.81</v>
      </c>
      <c r="Y174" s="607">
        <f t="shared" si="13"/>
        <v>110.81</v>
      </c>
      <c r="Z174" s="607">
        <f t="shared" si="10"/>
        <v>110.81</v>
      </c>
      <c r="AA174" s="544" t="s">
        <v>1088</v>
      </c>
      <c r="AB174" s="7"/>
      <c r="AC174" s="7"/>
    </row>
    <row r="175" spans="1:29" ht="57" x14ac:dyDescent="0.2">
      <c r="A175" s="366" t="s">
        <v>76</v>
      </c>
      <c r="B175" s="375" t="s">
        <v>633</v>
      </c>
      <c r="C175" s="376" t="s">
        <v>668</v>
      </c>
      <c r="D175" s="375">
        <v>1699300</v>
      </c>
      <c r="E175" s="375" t="s">
        <v>333</v>
      </c>
      <c r="F175" s="375" t="s">
        <v>1111</v>
      </c>
      <c r="G175" s="377" t="s">
        <v>579</v>
      </c>
      <c r="H175" s="375" t="s">
        <v>580</v>
      </c>
      <c r="I175" s="375" t="s">
        <v>75</v>
      </c>
      <c r="J175" s="378" t="s">
        <v>74</v>
      </c>
      <c r="K175" s="375" t="s">
        <v>75</v>
      </c>
      <c r="L175" s="379" t="s">
        <v>619</v>
      </c>
      <c r="M175" s="380"/>
      <c r="N175" s="380"/>
      <c r="O175" s="380"/>
      <c r="P175" s="381"/>
      <c r="Q175" s="381">
        <v>0</v>
      </c>
      <c r="R175" s="381">
        <v>0</v>
      </c>
      <c r="S175" s="595">
        <v>0</v>
      </c>
      <c r="T175" s="383">
        <v>0</v>
      </c>
      <c r="U175" s="384">
        <v>0</v>
      </c>
      <c r="V175" s="383">
        <v>7</v>
      </c>
      <c r="W175" s="384">
        <v>15.83</v>
      </c>
      <c r="X175" s="385">
        <f t="shared" si="12"/>
        <v>110.81</v>
      </c>
      <c r="Y175" s="607">
        <f t="shared" si="13"/>
        <v>110.81</v>
      </c>
      <c r="Z175" s="607">
        <f t="shared" si="10"/>
        <v>110.81</v>
      </c>
      <c r="AA175" s="544" t="s">
        <v>1088</v>
      </c>
      <c r="AB175" s="7"/>
      <c r="AC175" s="7"/>
    </row>
    <row r="176" spans="1:29" ht="57" x14ac:dyDescent="0.2">
      <c r="A176" s="366" t="s">
        <v>76</v>
      </c>
      <c r="B176" s="375" t="s">
        <v>633</v>
      </c>
      <c r="C176" s="544" t="s">
        <v>625</v>
      </c>
      <c r="D176" s="398">
        <v>1848950</v>
      </c>
      <c r="E176" s="398" t="s">
        <v>333</v>
      </c>
      <c r="F176" s="375" t="s">
        <v>1111</v>
      </c>
      <c r="G176" s="377" t="s">
        <v>579</v>
      </c>
      <c r="H176" s="375" t="s">
        <v>580</v>
      </c>
      <c r="I176" s="375" t="s">
        <v>75</v>
      </c>
      <c r="J176" s="378" t="s">
        <v>74</v>
      </c>
      <c r="K176" s="375" t="s">
        <v>75</v>
      </c>
      <c r="L176" s="379" t="s">
        <v>619</v>
      </c>
      <c r="M176" s="644"/>
      <c r="N176" s="644"/>
      <c r="O176" s="644"/>
      <c r="P176" s="644"/>
      <c r="Q176" s="381">
        <v>0</v>
      </c>
      <c r="R176" s="381">
        <v>0</v>
      </c>
      <c r="S176" s="594">
        <v>0</v>
      </c>
      <c r="T176" s="383">
        <v>0</v>
      </c>
      <c r="U176" s="384">
        <v>0</v>
      </c>
      <c r="V176" s="86">
        <v>7</v>
      </c>
      <c r="W176" s="384">
        <v>15.83</v>
      </c>
      <c r="X176" s="385">
        <f t="shared" si="12"/>
        <v>110.81</v>
      </c>
      <c r="Y176" s="607">
        <f t="shared" si="13"/>
        <v>110.81</v>
      </c>
      <c r="Z176" s="607">
        <f t="shared" si="10"/>
        <v>110.81</v>
      </c>
      <c r="AA176" s="544" t="s">
        <v>1088</v>
      </c>
      <c r="AB176" s="7"/>
      <c r="AC176" s="7"/>
    </row>
    <row r="177" spans="1:29" ht="28.5" x14ac:dyDescent="0.2">
      <c r="A177" s="366" t="s">
        <v>76</v>
      </c>
      <c r="B177" s="202" t="s">
        <v>511</v>
      </c>
      <c r="C177" s="203" t="s">
        <v>416</v>
      </c>
      <c r="D177" s="202" t="s">
        <v>417</v>
      </c>
      <c r="E177" s="202" t="s">
        <v>418</v>
      </c>
      <c r="F177" s="202" t="s">
        <v>934</v>
      </c>
      <c r="G177" s="213"/>
      <c r="H177" s="221"/>
      <c r="I177" s="221" t="s">
        <v>75</v>
      </c>
      <c r="J177" s="222" t="s">
        <v>78</v>
      </c>
      <c r="K177" s="221" t="s">
        <v>75</v>
      </c>
      <c r="L177" s="223" t="s">
        <v>935</v>
      </c>
      <c r="M177" s="338" t="s">
        <v>936</v>
      </c>
      <c r="N177" s="216" t="s">
        <v>936</v>
      </c>
      <c r="O177" s="205"/>
      <c r="P177" s="206"/>
      <c r="Q177" s="206">
        <v>0</v>
      </c>
      <c r="R177" s="206">
        <v>0</v>
      </c>
      <c r="S177" s="606">
        <f t="shared" ref="S177:S197" si="15">Q177+R177</f>
        <v>0</v>
      </c>
      <c r="T177" s="202"/>
      <c r="U177" s="206"/>
      <c r="V177" s="202">
        <v>4</v>
      </c>
      <c r="W177" s="206">
        <v>263.87</v>
      </c>
      <c r="X177" s="202">
        <v>4</v>
      </c>
      <c r="Y177" s="606">
        <f t="shared" ref="Y177" si="16">(T177*U177)+(V177*W177)</f>
        <v>1055.48</v>
      </c>
      <c r="Z177" s="606">
        <f t="shared" ref="Z177:Z192" si="17">S177+Y177</f>
        <v>1055.48</v>
      </c>
      <c r="AA177" s="472"/>
      <c r="AB177" s="7"/>
      <c r="AC177" s="7"/>
    </row>
    <row r="178" spans="1:29" ht="28.5" x14ac:dyDescent="0.2">
      <c r="A178" s="366" t="s">
        <v>76</v>
      </c>
      <c r="B178" s="202" t="s">
        <v>511</v>
      </c>
      <c r="C178" s="203" t="s">
        <v>422</v>
      </c>
      <c r="D178" s="202" t="s">
        <v>423</v>
      </c>
      <c r="E178" s="202" t="s">
        <v>424</v>
      </c>
      <c r="F178" s="202" t="s">
        <v>937</v>
      </c>
      <c r="G178" s="213"/>
      <c r="H178" s="221"/>
      <c r="I178" s="221" t="s">
        <v>75</v>
      </c>
      <c r="J178" s="222" t="s">
        <v>78</v>
      </c>
      <c r="K178" s="221" t="s">
        <v>75</v>
      </c>
      <c r="L178" s="223" t="s">
        <v>938</v>
      </c>
      <c r="M178" s="338" t="s">
        <v>939</v>
      </c>
      <c r="N178" s="216" t="s">
        <v>940</v>
      </c>
      <c r="O178" s="205"/>
      <c r="P178" s="206"/>
      <c r="Q178" s="206">
        <v>0</v>
      </c>
      <c r="R178" s="206">
        <v>0</v>
      </c>
      <c r="S178" s="606">
        <f t="shared" si="15"/>
        <v>0</v>
      </c>
      <c r="T178" s="202">
        <v>0</v>
      </c>
      <c r="U178" s="206">
        <v>0</v>
      </c>
      <c r="V178" s="202">
        <v>3</v>
      </c>
      <c r="W178" s="206">
        <v>263.87</v>
      </c>
      <c r="X178" s="202">
        <v>3</v>
      </c>
      <c r="Y178" s="606">
        <v>791.61</v>
      </c>
      <c r="Z178" s="606">
        <f t="shared" si="17"/>
        <v>791.61</v>
      </c>
      <c r="AA178" s="472"/>
      <c r="AB178" s="7"/>
      <c r="AC178" s="7"/>
    </row>
    <row r="179" spans="1:29" ht="42.75" x14ac:dyDescent="0.2">
      <c r="A179" s="366" t="s">
        <v>76</v>
      </c>
      <c r="B179" s="202" t="s">
        <v>511</v>
      </c>
      <c r="C179" s="203" t="s">
        <v>428</v>
      </c>
      <c r="D179" s="202" t="s">
        <v>429</v>
      </c>
      <c r="E179" s="202" t="s">
        <v>430</v>
      </c>
      <c r="F179" s="202" t="s">
        <v>431</v>
      </c>
      <c r="G179" s="213"/>
      <c r="H179" s="221"/>
      <c r="I179" s="221" t="s">
        <v>75</v>
      </c>
      <c r="J179" s="222" t="s">
        <v>78</v>
      </c>
      <c r="K179" s="221" t="s">
        <v>75</v>
      </c>
      <c r="L179" s="223" t="s">
        <v>941</v>
      </c>
      <c r="M179" s="338" t="s">
        <v>942</v>
      </c>
      <c r="N179" s="216" t="s">
        <v>942</v>
      </c>
      <c r="O179" s="205"/>
      <c r="P179" s="206"/>
      <c r="Q179" s="206">
        <v>0</v>
      </c>
      <c r="R179" s="206">
        <v>0</v>
      </c>
      <c r="S179" s="606">
        <f t="shared" si="15"/>
        <v>0</v>
      </c>
      <c r="T179" s="202">
        <v>0</v>
      </c>
      <c r="U179" s="206">
        <v>0</v>
      </c>
      <c r="V179" s="202">
        <v>7</v>
      </c>
      <c r="W179" s="206">
        <v>55</v>
      </c>
      <c r="X179" s="202">
        <v>7</v>
      </c>
      <c r="Y179" s="606">
        <v>385</v>
      </c>
      <c r="Z179" s="606">
        <f t="shared" si="17"/>
        <v>385</v>
      </c>
      <c r="AA179" s="472"/>
      <c r="AB179" s="7"/>
      <c r="AC179" s="7"/>
    </row>
    <row r="180" spans="1:29" ht="71.25" x14ac:dyDescent="0.2">
      <c r="A180" s="366" t="s">
        <v>76</v>
      </c>
      <c r="B180" s="202" t="s">
        <v>511</v>
      </c>
      <c r="C180" s="203" t="s">
        <v>943</v>
      </c>
      <c r="D180" s="202" t="s">
        <v>944</v>
      </c>
      <c r="E180" s="202" t="s">
        <v>945</v>
      </c>
      <c r="F180" s="202" t="s">
        <v>946</v>
      </c>
      <c r="G180" s="213"/>
      <c r="H180" s="221"/>
      <c r="I180" s="221" t="s">
        <v>75</v>
      </c>
      <c r="J180" s="222" t="s">
        <v>78</v>
      </c>
      <c r="K180" s="221" t="s">
        <v>75</v>
      </c>
      <c r="L180" s="223" t="s">
        <v>947</v>
      </c>
      <c r="M180" s="338" t="s">
        <v>948</v>
      </c>
      <c r="N180" s="216" t="s">
        <v>948</v>
      </c>
      <c r="O180" s="205"/>
      <c r="P180" s="206"/>
      <c r="Q180" s="206">
        <v>0</v>
      </c>
      <c r="R180" s="206">
        <v>0</v>
      </c>
      <c r="S180" s="606">
        <f t="shared" si="15"/>
        <v>0</v>
      </c>
      <c r="T180" s="202">
        <v>0</v>
      </c>
      <c r="U180" s="206">
        <v>0</v>
      </c>
      <c r="V180" s="202">
        <v>9</v>
      </c>
      <c r="W180" s="206">
        <v>55</v>
      </c>
      <c r="X180" s="202">
        <v>9</v>
      </c>
      <c r="Y180" s="606">
        <v>495</v>
      </c>
      <c r="Z180" s="606">
        <f t="shared" si="17"/>
        <v>495</v>
      </c>
      <c r="AA180" s="472"/>
      <c r="AB180" s="7"/>
      <c r="AC180" s="7"/>
    </row>
    <row r="181" spans="1:29" ht="28.5" x14ac:dyDescent="0.2">
      <c r="A181" s="366" t="s">
        <v>76</v>
      </c>
      <c r="B181" s="202" t="s">
        <v>511</v>
      </c>
      <c r="C181" s="203" t="s">
        <v>779</v>
      </c>
      <c r="D181" s="202" t="s">
        <v>780</v>
      </c>
      <c r="E181" s="202" t="s">
        <v>781</v>
      </c>
      <c r="F181" s="202" t="s">
        <v>949</v>
      </c>
      <c r="G181" s="213"/>
      <c r="H181" s="221"/>
      <c r="I181" s="221" t="s">
        <v>75</v>
      </c>
      <c r="J181" s="222" t="s">
        <v>78</v>
      </c>
      <c r="K181" s="221" t="s">
        <v>75</v>
      </c>
      <c r="L181" s="223" t="s">
        <v>950</v>
      </c>
      <c r="M181" s="338" t="s">
        <v>951</v>
      </c>
      <c r="N181" s="216" t="s">
        <v>951</v>
      </c>
      <c r="O181" s="205"/>
      <c r="P181" s="206"/>
      <c r="Q181" s="206">
        <v>0</v>
      </c>
      <c r="R181" s="206">
        <v>0</v>
      </c>
      <c r="S181" s="606">
        <f t="shared" si="15"/>
        <v>0</v>
      </c>
      <c r="T181" s="202">
        <v>0</v>
      </c>
      <c r="U181" s="206">
        <v>0</v>
      </c>
      <c r="V181" s="202">
        <v>5</v>
      </c>
      <c r="W181" s="206">
        <v>55</v>
      </c>
      <c r="X181" s="202">
        <v>5</v>
      </c>
      <c r="Y181" s="606">
        <v>275</v>
      </c>
      <c r="Z181" s="606">
        <f t="shared" si="17"/>
        <v>275</v>
      </c>
      <c r="AA181" s="472"/>
      <c r="AB181" s="7"/>
      <c r="AC181" s="7"/>
    </row>
    <row r="182" spans="1:29" ht="28.5" x14ac:dyDescent="0.2">
      <c r="A182" s="366" t="s">
        <v>76</v>
      </c>
      <c r="B182" s="202" t="s">
        <v>511</v>
      </c>
      <c r="C182" s="203" t="s">
        <v>434</v>
      </c>
      <c r="D182" s="202" t="s">
        <v>435</v>
      </c>
      <c r="E182" s="202" t="s">
        <v>436</v>
      </c>
      <c r="F182" s="202" t="s">
        <v>437</v>
      </c>
      <c r="G182" s="213"/>
      <c r="H182" s="221"/>
      <c r="I182" s="221" t="s">
        <v>75</v>
      </c>
      <c r="J182" s="222" t="s">
        <v>78</v>
      </c>
      <c r="K182" s="221" t="s">
        <v>75</v>
      </c>
      <c r="L182" s="223" t="s">
        <v>952</v>
      </c>
      <c r="M182" s="338" t="s">
        <v>953</v>
      </c>
      <c r="N182" s="216" t="s">
        <v>953</v>
      </c>
      <c r="O182" s="205"/>
      <c r="P182" s="206"/>
      <c r="Q182" s="206">
        <v>0</v>
      </c>
      <c r="R182" s="206">
        <v>0</v>
      </c>
      <c r="S182" s="606">
        <f t="shared" si="15"/>
        <v>0</v>
      </c>
      <c r="T182" s="202">
        <v>0</v>
      </c>
      <c r="U182" s="206">
        <v>0</v>
      </c>
      <c r="V182" s="202">
        <v>2</v>
      </c>
      <c r="W182" s="206">
        <v>263.87</v>
      </c>
      <c r="X182" s="202">
        <v>2</v>
      </c>
      <c r="Y182" s="606">
        <f>(T182*U182)+(V182*W182)</f>
        <v>527.74</v>
      </c>
      <c r="Z182" s="606">
        <f t="shared" si="17"/>
        <v>527.74</v>
      </c>
      <c r="AA182" s="472"/>
      <c r="AB182" s="7"/>
      <c r="AC182" s="7"/>
    </row>
    <row r="183" spans="1:29" ht="28.5" x14ac:dyDescent="0.2">
      <c r="A183" s="366" t="s">
        <v>76</v>
      </c>
      <c r="B183" s="202" t="s">
        <v>511</v>
      </c>
      <c r="C183" s="203" t="s">
        <v>440</v>
      </c>
      <c r="D183" s="202" t="s">
        <v>441</v>
      </c>
      <c r="E183" s="202" t="s">
        <v>442</v>
      </c>
      <c r="F183" s="202" t="s">
        <v>437</v>
      </c>
      <c r="G183" s="213"/>
      <c r="H183" s="221"/>
      <c r="I183" s="221" t="s">
        <v>75</v>
      </c>
      <c r="J183" s="222" t="s">
        <v>78</v>
      </c>
      <c r="K183" s="221" t="s">
        <v>75</v>
      </c>
      <c r="L183" s="223" t="s">
        <v>677</v>
      </c>
      <c r="M183" s="338" t="s">
        <v>954</v>
      </c>
      <c r="N183" s="216" t="s">
        <v>954</v>
      </c>
      <c r="O183" s="205"/>
      <c r="P183" s="206"/>
      <c r="Q183" s="206">
        <v>0</v>
      </c>
      <c r="R183" s="206">
        <v>0</v>
      </c>
      <c r="S183" s="606">
        <f t="shared" si="15"/>
        <v>0</v>
      </c>
      <c r="T183" s="202">
        <v>0</v>
      </c>
      <c r="U183" s="206">
        <v>0</v>
      </c>
      <c r="V183" s="202">
        <v>2</v>
      </c>
      <c r="W183" s="206">
        <v>263.87</v>
      </c>
      <c r="X183" s="202">
        <v>2</v>
      </c>
      <c r="Y183" s="606">
        <v>527.74</v>
      </c>
      <c r="Z183" s="606">
        <f t="shared" si="17"/>
        <v>527.74</v>
      </c>
      <c r="AA183" s="472"/>
      <c r="AB183" s="7"/>
      <c r="AC183" s="7"/>
    </row>
    <row r="184" spans="1:29" ht="28.5" x14ac:dyDescent="0.2">
      <c r="A184" s="366" t="s">
        <v>76</v>
      </c>
      <c r="B184" s="202" t="s">
        <v>511</v>
      </c>
      <c r="C184" s="203" t="s">
        <v>918</v>
      </c>
      <c r="D184" s="202" t="s">
        <v>459</v>
      </c>
      <c r="E184" s="202" t="s">
        <v>465</v>
      </c>
      <c r="F184" s="202" t="s">
        <v>437</v>
      </c>
      <c r="G184" s="213"/>
      <c r="H184" s="221"/>
      <c r="I184" s="221" t="s">
        <v>75</v>
      </c>
      <c r="J184" s="222" t="s">
        <v>78</v>
      </c>
      <c r="K184" s="221" t="s">
        <v>75</v>
      </c>
      <c r="L184" s="223" t="s">
        <v>955</v>
      </c>
      <c r="M184" s="338" t="s">
        <v>956</v>
      </c>
      <c r="N184" s="216" t="s">
        <v>956</v>
      </c>
      <c r="O184" s="205"/>
      <c r="P184" s="206"/>
      <c r="Q184" s="206">
        <v>0</v>
      </c>
      <c r="R184" s="206">
        <v>0</v>
      </c>
      <c r="S184" s="606">
        <f t="shared" si="15"/>
        <v>0</v>
      </c>
      <c r="T184" s="202">
        <v>0</v>
      </c>
      <c r="U184" s="206">
        <v>0</v>
      </c>
      <c r="V184" s="202">
        <v>2</v>
      </c>
      <c r="W184" s="206">
        <v>263.87</v>
      </c>
      <c r="X184" s="202">
        <v>2</v>
      </c>
      <c r="Y184" s="606">
        <f t="shared" ref="Y184:Y197" si="18">(T184*U184)+(V184*W184)</f>
        <v>527.74</v>
      </c>
      <c r="Z184" s="606">
        <f t="shared" si="17"/>
        <v>527.74</v>
      </c>
      <c r="AA184" s="472"/>
      <c r="AB184" s="7"/>
      <c r="AC184" s="7"/>
    </row>
    <row r="185" spans="1:29" ht="57" x14ac:dyDescent="0.2">
      <c r="A185" s="366" t="s">
        <v>76</v>
      </c>
      <c r="B185" s="202" t="s">
        <v>511</v>
      </c>
      <c r="C185" s="203" t="s">
        <v>446</v>
      </c>
      <c r="D185" s="202" t="s">
        <v>447</v>
      </c>
      <c r="E185" s="202" t="s">
        <v>448</v>
      </c>
      <c r="F185" s="202" t="s">
        <v>437</v>
      </c>
      <c r="G185" s="213"/>
      <c r="H185" s="221"/>
      <c r="I185" s="221" t="s">
        <v>75</v>
      </c>
      <c r="J185" s="222" t="s">
        <v>78</v>
      </c>
      <c r="K185" s="221" t="s">
        <v>75</v>
      </c>
      <c r="L185" s="223" t="s">
        <v>957</v>
      </c>
      <c r="M185" s="338" t="s">
        <v>958</v>
      </c>
      <c r="N185" s="216" t="s">
        <v>958</v>
      </c>
      <c r="O185" s="205"/>
      <c r="P185" s="206"/>
      <c r="Q185" s="206">
        <v>0</v>
      </c>
      <c r="R185" s="206">
        <v>0</v>
      </c>
      <c r="S185" s="606">
        <f t="shared" si="15"/>
        <v>0</v>
      </c>
      <c r="T185" s="202">
        <v>0</v>
      </c>
      <c r="U185" s="206">
        <v>0</v>
      </c>
      <c r="V185" s="202">
        <v>6</v>
      </c>
      <c r="W185" s="206">
        <v>263.87</v>
      </c>
      <c r="X185" s="202">
        <v>6</v>
      </c>
      <c r="Y185" s="606">
        <f t="shared" si="18"/>
        <v>1583.22</v>
      </c>
      <c r="Z185" s="606">
        <f t="shared" si="17"/>
        <v>1583.22</v>
      </c>
      <c r="AA185" s="472"/>
      <c r="AB185" s="7"/>
      <c r="AC185" s="7"/>
    </row>
    <row r="186" spans="1:29" ht="42.75" x14ac:dyDescent="0.2">
      <c r="A186" s="366" t="s">
        <v>76</v>
      </c>
      <c r="B186" s="202" t="s">
        <v>511</v>
      </c>
      <c r="C186" s="187" t="s">
        <v>452</v>
      </c>
      <c r="D186" s="21" t="s">
        <v>453</v>
      </c>
      <c r="E186" s="21" t="s">
        <v>691</v>
      </c>
      <c r="F186" s="21" t="s">
        <v>437</v>
      </c>
      <c r="G186" s="214"/>
      <c r="H186" s="21"/>
      <c r="I186" s="21" t="s">
        <v>75</v>
      </c>
      <c r="J186" s="20" t="s">
        <v>78</v>
      </c>
      <c r="K186" s="21" t="s">
        <v>75</v>
      </c>
      <c r="L186" s="145" t="s">
        <v>959</v>
      </c>
      <c r="M186" s="146" t="s">
        <v>960</v>
      </c>
      <c r="N186" s="217" t="s">
        <v>960</v>
      </c>
      <c r="O186" s="146"/>
      <c r="P186" s="147"/>
      <c r="Q186" s="158">
        <v>0</v>
      </c>
      <c r="R186" s="158">
        <v>0</v>
      </c>
      <c r="S186" s="606">
        <f t="shared" si="15"/>
        <v>0</v>
      </c>
      <c r="T186" s="22">
        <v>0</v>
      </c>
      <c r="U186" s="210">
        <v>0</v>
      </c>
      <c r="V186" s="21">
        <v>4</v>
      </c>
      <c r="W186" s="158">
        <v>263.87</v>
      </c>
      <c r="X186" s="22">
        <v>4</v>
      </c>
      <c r="Y186" s="606">
        <f t="shared" si="18"/>
        <v>1055.48</v>
      </c>
      <c r="Z186" s="606">
        <f t="shared" si="17"/>
        <v>1055.48</v>
      </c>
      <c r="AA186" s="150"/>
      <c r="AB186" s="7"/>
      <c r="AC186" s="7"/>
    </row>
    <row r="187" spans="1:29" ht="28.5" x14ac:dyDescent="0.2">
      <c r="A187" s="366" t="s">
        <v>76</v>
      </c>
      <c r="B187" s="202" t="s">
        <v>511</v>
      </c>
      <c r="C187" s="187" t="s">
        <v>689</v>
      </c>
      <c r="D187" s="21" t="s">
        <v>690</v>
      </c>
      <c r="E187" s="21" t="s">
        <v>691</v>
      </c>
      <c r="F187" s="21" t="s">
        <v>437</v>
      </c>
      <c r="G187" s="214"/>
      <c r="H187" s="21"/>
      <c r="I187" s="21" t="s">
        <v>75</v>
      </c>
      <c r="J187" s="20" t="s">
        <v>78</v>
      </c>
      <c r="K187" s="21" t="s">
        <v>75</v>
      </c>
      <c r="L187" s="145" t="s">
        <v>961</v>
      </c>
      <c r="M187" s="146" t="s">
        <v>962</v>
      </c>
      <c r="N187" s="217" t="s">
        <v>962</v>
      </c>
      <c r="O187" s="146"/>
      <c r="P187" s="147"/>
      <c r="Q187" s="158">
        <v>0</v>
      </c>
      <c r="R187" s="158">
        <v>0</v>
      </c>
      <c r="S187" s="606">
        <f t="shared" si="15"/>
        <v>0</v>
      </c>
      <c r="T187" s="22">
        <v>0</v>
      </c>
      <c r="U187" s="158">
        <v>0</v>
      </c>
      <c r="V187" s="21">
        <v>2</v>
      </c>
      <c r="W187" s="210">
        <v>263.87</v>
      </c>
      <c r="X187" s="75">
        <v>2</v>
      </c>
      <c r="Y187" s="674">
        <f t="shared" si="18"/>
        <v>527.74</v>
      </c>
      <c r="Z187" s="674">
        <f t="shared" si="17"/>
        <v>527.74</v>
      </c>
      <c r="AA187" s="150"/>
      <c r="AB187" s="7"/>
      <c r="AC187" s="7"/>
    </row>
    <row r="188" spans="1:29" ht="28.5" x14ac:dyDescent="0.2">
      <c r="A188" s="366" t="s">
        <v>76</v>
      </c>
      <c r="B188" s="202" t="s">
        <v>511</v>
      </c>
      <c r="C188" s="203" t="s">
        <v>963</v>
      </c>
      <c r="D188" s="202" t="s">
        <v>464</v>
      </c>
      <c r="E188" s="202" t="s">
        <v>436</v>
      </c>
      <c r="F188" s="202" t="s">
        <v>466</v>
      </c>
      <c r="G188" s="213"/>
      <c r="H188" s="221"/>
      <c r="I188" s="221" t="s">
        <v>75</v>
      </c>
      <c r="J188" s="222" t="s">
        <v>467</v>
      </c>
      <c r="K188" s="221" t="s">
        <v>75</v>
      </c>
      <c r="L188" s="223" t="s">
        <v>468</v>
      </c>
      <c r="M188" s="338" t="s">
        <v>964</v>
      </c>
      <c r="N188" s="216" t="s">
        <v>964</v>
      </c>
      <c r="O188" s="205"/>
      <c r="P188" s="206"/>
      <c r="Q188" s="206">
        <v>0</v>
      </c>
      <c r="R188" s="206">
        <v>0</v>
      </c>
      <c r="S188" s="606">
        <f t="shared" si="15"/>
        <v>0</v>
      </c>
      <c r="T188" s="202">
        <v>0</v>
      </c>
      <c r="U188" s="206">
        <v>0</v>
      </c>
      <c r="V188" s="202">
        <v>4</v>
      </c>
      <c r="W188" s="206">
        <v>263.87</v>
      </c>
      <c r="X188" s="202">
        <v>4</v>
      </c>
      <c r="Y188" s="606">
        <f t="shared" si="18"/>
        <v>1055.48</v>
      </c>
      <c r="Z188" s="606">
        <f t="shared" si="17"/>
        <v>1055.48</v>
      </c>
      <c r="AA188" s="472"/>
      <c r="AB188" s="7"/>
      <c r="AC188" s="7"/>
    </row>
    <row r="189" spans="1:29" ht="28.5" x14ac:dyDescent="0.2">
      <c r="A189" s="366" t="s">
        <v>76</v>
      </c>
      <c r="B189" s="202" t="s">
        <v>511</v>
      </c>
      <c r="C189" s="185" t="s">
        <v>697</v>
      </c>
      <c r="D189" s="22" t="s">
        <v>698</v>
      </c>
      <c r="E189" s="22" t="s">
        <v>436</v>
      </c>
      <c r="F189" s="22" t="s">
        <v>965</v>
      </c>
      <c r="G189" s="212"/>
      <c r="H189" s="21"/>
      <c r="I189" s="21" t="s">
        <v>75</v>
      </c>
      <c r="J189" s="20" t="s">
        <v>467</v>
      </c>
      <c r="K189" s="21" t="s">
        <v>75</v>
      </c>
      <c r="L189" s="145" t="s">
        <v>966</v>
      </c>
      <c r="M189" s="146" t="s">
        <v>967</v>
      </c>
      <c r="N189" s="184" t="s">
        <v>967</v>
      </c>
      <c r="O189" s="157"/>
      <c r="P189" s="158"/>
      <c r="Q189" s="158">
        <v>0</v>
      </c>
      <c r="R189" s="158">
        <v>0</v>
      </c>
      <c r="S189" s="606">
        <f t="shared" si="15"/>
        <v>0</v>
      </c>
      <c r="T189" s="22">
        <v>0</v>
      </c>
      <c r="U189" s="158">
        <v>0</v>
      </c>
      <c r="V189" s="22">
        <v>2</v>
      </c>
      <c r="W189" s="158">
        <v>263.87</v>
      </c>
      <c r="X189" s="22">
        <v>2</v>
      </c>
      <c r="Y189" s="606">
        <f>(T189*U189)+(V189*W189)</f>
        <v>527.74</v>
      </c>
      <c r="Z189" s="606">
        <f t="shared" si="17"/>
        <v>527.74</v>
      </c>
      <c r="AA189" s="150"/>
      <c r="AB189" s="7"/>
      <c r="AC189" s="7"/>
    </row>
    <row r="190" spans="1:29" ht="28.5" x14ac:dyDescent="0.2">
      <c r="A190" s="366" t="s">
        <v>76</v>
      </c>
      <c r="B190" s="202" t="s">
        <v>511</v>
      </c>
      <c r="C190" s="203" t="s">
        <v>470</v>
      </c>
      <c r="D190" s="202" t="s">
        <v>471</v>
      </c>
      <c r="E190" s="202" t="s">
        <v>436</v>
      </c>
      <c r="F190" s="202" t="s">
        <v>472</v>
      </c>
      <c r="G190" s="213"/>
      <c r="H190" s="221"/>
      <c r="I190" s="221" t="s">
        <v>75</v>
      </c>
      <c r="J190" s="222" t="s">
        <v>467</v>
      </c>
      <c r="K190" s="221" t="s">
        <v>75</v>
      </c>
      <c r="L190" s="223" t="s">
        <v>966</v>
      </c>
      <c r="M190" s="338" t="s">
        <v>962</v>
      </c>
      <c r="N190" s="216" t="s">
        <v>962</v>
      </c>
      <c r="O190" s="205"/>
      <c r="P190" s="206"/>
      <c r="Q190" s="206">
        <v>0</v>
      </c>
      <c r="R190" s="206">
        <v>0</v>
      </c>
      <c r="S190" s="606">
        <f t="shared" si="15"/>
        <v>0</v>
      </c>
      <c r="T190" s="202">
        <v>0</v>
      </c>
      <c r="U190" s="206">
        <v>527.75</v>
      </c>
      <c r="V190" s="202">
        <v>2</v>
      </c>
      <c r="W190" s="158">
        <v>263.87</v>
      </c>
      <c r="X190" s="202">
        <v>2</v>
      </c>
      <c r="Y190" s="606">
        <f t="shared" ref="Y190" si="19">(T190*U190)+(V190*W190)</f>
        <v>527.74</v>
      </c>
      <c r="Z190" s="606">
        <f t="shared" si="17"/>
        <v>527.74</v>
      </c>
      <c r="AA190" s="472"/>
      <c r="AB190" s="7"/>
      <c r="AC190" s="7"/>
    </row>
    <row r="191" spans="1:29" ht="42.75" x14ac:dyDescent="0.2">
      <c r="A191" s="366" t="s">
        <v>76</v>
      </c>
      <c r="B191" s="202" t="s">
        <v>511</v>
      </c>
      <c r="C191" s="203" t="s">
        <v>473</v>
      </c>
      <c r="D191" s="202" t="s">
        <v>474</v>
      </c>
      <c r="E191" s="202" t="s">
        <v>176</v>
      </c>
      <c r="F191" s="202" t="s">
        <v>965</v>
      </c>
      <c r="G191" s="213"/>
      <c r="H191" s="221"/>
      <c r="I191" s="221" t="s">
        <v>75</v>
      </c>
      <c r="J191" s="222" t="s">
        <v>467</v>
      </c>
      <c r="K191" s="221" t="s">
        <v>75</v>
      </c>
      <c r="L191" s="223" t="s">
        <v>968</v>
      </c>
      <c r="M191" s="338" t="s">
        <v>969</v>
      </c>
      <c r="N191" s="216" t="s">
        <v>969</v>
      </c>
      <c r="O191" s="205"/>
      <c r="P191" s="206"/>
      <c r="Q191" s="206">
        <v>0</v>
      </c>
      <c r="R191" s="206">
        <v>0</v>
      </c>
      <c r="S191" s="606">
        <f t="shared" si="15"/>
        <v>0</v>
      </c>
      <c r="T191" s="202">
        <v>0</v>
      </c>
      <c r="U191" s="206">
        <v>0</v>
      </c>
      <c r="V191" s="202">
        <v>6</v>
      </c>
      <c r="W191" s="206">
        <v>263.87</v>
      </c>
      <c r="X191" s="202">
        <v>6</v>
      </c>
      <c r="Y191" s="606">
        <f t="shared" si="18"/>
        <v>1583.22</v>
      </c>
      <c r="Z191" s="606">
        <f t="shared" si="17"/>
        <v>1583.22</v>
      </c>
      <c r="AA191" s="472"/>
      <c r="AB191" s="7"/>
      <c r="AC191" s="7"/>
    </row>
    <row r="192" spans="1:29" ht="28.5" x14ac:dyDescent="0.2">
      <c r="A192" s="366" t="s">
        <v>76</v>
      </c>
      <c r="B192" s="202" t="s">
        <v>511</v>
      </c>
      <c r="C192" s="203" t="s">
        <v>434</v>
      </c>
      <c r="D192" s="202" t="s">
        <v>435</v>
      </c>
      <c r="E192" s="202" t="s">
        <v>436</v>
      </c>
      <c r="F192" s="202" t="s">
        <v>437</v>
      </c>
      <c r="G192" s="213"/>
      <c r="H192" s="221"/>
      <c r="I192" s="221" t="s">
        <v>75</v>
      </c>
      <c r="J192" s="222" t="s">
        <v>78</v>
      </c>
      <c r="K192" s="221" t="s">
        <v>75</v>
      </c>
      <c r="L192" s="223" t="s">
        <v>970</v>
      </c>
      <c r="M192" s="338" t="s">
        <v>971</v>
      </c>
      <c r="N192" s="216" t="s">
        <v>971</v>
      </c>
      <c r="O192" s="205"/>
      <c r="P192" s="206"/>
      <c r="Q192" s="206">
        <v>0</v>
      </c>
      <c r="R192" s="206">
        <v>0</v>
      </c>
      <c r="S192" s="606">
        <f t="shared" si="15"/>
        <v>0</v>
      </c>
      <c r="T192" s="202">
        <v>0</v>
      </c>
      <c r="U192" s="206">
        <v>0</v>
      </c>
      <c r="V192" s="202">
        <v>3</v>
      </c>
      <c r="W192" s="206">
        <v>263.87</v>
      </c>
      <c r="X192" s="202">
        <v>3</v>
      </c>
      <c r="Y192" s="606">
        <f>(T192*U192)+(V192*W192)</f>
        <v>791.61</v>
      </c>
      <c r="Z192" s="606">
        <f t="shared" si="17"/>
        <v>791.61</v>
      </c>
      <c r="AA192" s="472"/>
      <c r="AB192" s="7"/>
      <c r="AC192" s="7"/>
    </row>
    <row r="193" spans="1:29" ht="28.5" x14ac:dyDescent="0.2">
      <c r="A193" s="366" t="s">
        <v>76</v>
      </c>
      <c r="B193" s="202" t="s">
        <v>511</v>
      </c>
      <c r="C193" s="185" t="s">
        <v>488</v>
      </c>
      <c r="D193" s="22" t="s">
        <v>489</v>
      </c>
      <c r="E193" s="22" t="s">
        <v>442</v>
      </c>
      <c r="F193" s="22" t="s">
        <v>972</v>
      </c>
      <c r="G193" s="212"/>
      <c r="H193" s="21"/>
      <c r="I193" s="21" t="s">
        <v>75</v>
      </c>
      <c r="J193" s="20" t="s">
        <v>78</v>
      </c>
      <c r="K193" s="21" t="s">
        <v>75</v>
      </c>
      <c r="L193" s="145" t="s">
        <v>973</v>
      </c>
      <c r="M193" s="146" t="s">
        <v>974</v>
      </c>
      <c r="N193" s="184" t="s">
        <v>974</v>
      </c>
      <c r="O193" s="157"/>
      <c r="P193" s="158"/>
      <c r="Q193" s="158">
        <v>0</v>
      </c>
      <c r="R193" s="158">
        <v>0</v>
      </c>
      <c r="S193" s="606">
        <f t="shared" si="15"/>
        <v>0</v>
      </c>
      <c r="T193" s="22">
        <v>0</v>
      </c>
      <c r="U193" s="158">
        <v>0</v>
      </c>
      <c r="V193" s="22">
        <v>4</v>
      </c>
      <c r="W193" s="158">
        <v>263.87</v>
      </c>
      <c r="X193" s="22">
        <v>4</v>
      </c>
      <c r="Y193" s="606">
        <f t="shared" si="18"/>
        <v>1055.48</v>
      </c>
      <c r="Z193" s="606">
        <f>S193+Y193</f>
        <v>1055.48</v>
      </c>
      <c r="AA193" s="150"/>
      <c r="AB193" s="7"/>
      <c r="AC193" s="7"/>
    </row>
    <row r="194" spans="1:29" ht="42.75" x14ac:dyDescent="0.2">
      <c r="A194" s="366" t="s">
        <v>76</v>
      </c>
      <c r="B194" s="202" t="s">
        <v>511</v>
      </c>
      <c r="C194" s="185" t="s">
        <v>711</v>
      </c>
      <c r="D194" s="22" t="s">
        <v>712</v>
      </c>
      <c r="E194" s="22" t="s">
        <v>500</v>
      </c>
      <c r="F194" s="22" t="s">
        <v>437</v>
      </c>
      <c r="G194" s="212"/>
      <c r="H194" s="21"/>
      <c r="I194" s="21" t="s">
        <v>75</v>
      </c>
      <c r="J194" s="20" t="s">
        <v>78</v>
      </c>
      <c r="K194" s="21" t="s">
        <v>75</v>
      </c>
      <c r="L194" s="145" t="s">
        <v>975</v>
      </c>
      <c r="M194" s="146" t="s">
        <v>976</v>
      </c>
      <c r="N194" s="184" t="s">
        <v>976</v>
      </c>
      <c r="O194" s="157"/>
      <c r="P194" s="158"/>
      <c r="Q194" s="158">
        <v>0</v>
      </c>
      <c r="R194" s="158">
        <v>0</v>
      </c>
      <c r="S194" s="606">
        <f t="shared" si="15"/>
        <v>0</v>
      </c>
      <c r="T194" s="22">
        <v>0</v>
      </c>
      <c r="U194" s="158">
        <v>0</v>
      </c>
      <c r="V194" s="22">
        <v>4</v>
      </c>
      <c r="W194" s="158">
        <v>263.87</v>
      </c>
      <c r="X194" s="22">
        <v>4</v>
      </c>
      <c r="Y194" s="606">
        <f t="shared" si="18"/>
        <v>1055.48</v>
      </c>
      <c r="Z194" s="606">
        <f t="shared" ref="Z194:Z197" si="20">S194+Y194</f>
        <v>1055.48</v>
      </c>
      <c r="AA194" s="150"/>
      <c r="AB194" s="7"/>
      <c r="AC194" s="7"/>
    </row>
    <row r="195" spans="1:29" ht="14.25" x14ac:dyDescent="0.2">
      <c r="A195" s="366" t="s">
        <v>76</v>
      </c>
      <c r="B195" s="202" t="s">
        <v>511</v>
      </c>
      <c r="C195" s="203" t="s">
        <v>977</v>
      </c>
      <c r="D195" s="202" t="s">
        <v>485</v>
      </c>
      <c r="E195" s="202" t="s">
        <v>721</v>
      </c>
      <c r="F195" s="202" t="s">
        <v>978</v>
      </c>
      <c r="G195" s="213"/>
      <c r="H195" s="221"/>
      <c r="I195" s="221" t="s">
        <v>75</v>
      </c>
      <c r="J195" s="222" t="s">
        <v>78</v>
      </c>
      <c r="K195" s="221" t="s">
        <v>75</v>
      </c>
      <c r="L195" s="223" t="s">
        <v>979</v>
      </c>
      <c r="M195" s="338">
        <v>45601</v>
      </c>
      <c r="N195" s="216">
        <v>45601</v>
      </c>
      <c r="O195" s="205"/>
      <c r="P195" s="206"/>
      <c r="Q195" s="206">
        <v>0</v>
      </c>
      <c r="R195" s="206">
        <v>0</v>
      </c>
      <c r="S195" s="606">
        <f t="shared" si="15"/>
        <v>0</v>
      </c>
      <c r="T195" s="202">
        <v>0</v>
      </c>
      <c r="U195" s="206">
        <v>0</v>
      </c>
      <c r="V195" s="202">
        <v>1</v>
      </c>
      <c r="W195" s="206">
        <v>263.87</v>
      </c>
      <c r="X195" s="202">
        <v>1</v>
      </c>
      <c r="Y195" s="606">
        <f t="shared" si="18"/>
        <v>263.87</v>
      </c>
      <c r="Z195" s="606">
        <f t="shared" si="20"/>
        <v>263.87</v>
      </c>
      <c r="AA195" s="472"/>
      <c r="AB195" s="7"/>
      <c r="AC195" s="7"/>
    </row>
    <row r="196" spans="1:29" ht="28.5" x14ac:dyDescent="0.2">
      <c r="A196" s="366" t="s">
        <v>76</v>
      </c>
      <c r="B196" s="202" t="s">
        <v>511</v>
      </c>
      <c r="C196" s="203" t="s">
        <v>980</v>
      </c>
      <c r="D196" s="202" t="s">
        <v>981</v>
      </c>
      <c r="E196" s="202" t="s">
        <v>436</v>
      </c>
      <c r="F196" s="202" t="s">
        <v>919</v>
      </c>
      <c r="G196" s="213"/>
      <c r="H196" s="221"/>
      <c r="I196" s="221" t="s">
        <v>75</v>
      </c>
      <c r="J196" s="222" t="s">
        <v>78</v>
      </c>
      <c r="K196" s="221" t="s">
        <v>75</v>
      </c>
      <c r="L196" s="223" t="s">
        <v>982</v>
      </c>
      <c r="M196" s="338" t="s">
        <v>983</v>
      </c>
      <c r="N196" s="216" t="s">
        <v>983</v>
      </c>
      <c r="O196" s="205"/>
      <c r="P196" s="206"/>
      <c r="Q196" s="206">
        <v>0</v>
      </c>
      <c r="R196" s="206">
        <v>0</v>
      </c>
      <c r="S196" s="606">
        <f t="shared" si="15"/>
        <v>0</v>
      </c>
      <c r="T196" s="202">
        <v>0</v>
      </c>
      <c r="U196" s="206">
        <v>0</v>
      </c>
      <c r="V196" s="202">
        <v>4</v>
      </c>
      <c r="W196" s="206">
        <v>263.87</v>
      </c>
      <c r="X196" s="202">
        <v>4</v>
      </c>
      <c r="Y196" s="606">
        <f t="shared" si="18"/>
        <v>1055.48</v>
      </c>
      <c r="Z196" s="606">
        <f t="shared" si="20"/>
        <v>1055.48</v>
      </c>
      <c r="AA196" s="472"/>
      <c r="AB196" s="7"/>
      <c r="AC196" s="7"/>
    </row>
    <row r="197" spans="1:29" ht="28.5" x14ac:dyDescent="0.2">
      <c r="A197" s="366" t="s">
        <v>76</v>
      </c>
      <c r="B197" s="202" t="s">
        <v>511</v>
      </c>
      <c r="C197" s="203" t="s">
        <v>493</v>
      </c>
      <c r="D197" s="202" t="s">
        <v>494</v>
      </c>
      <c r="E197" s="202" t="s">
        <v>436</v>
      </c>
      <c r="F197" s="202" t="s">
        <v>931</v>
      </c>
      <c r="G197" s="213"/>
      <c r="H197" s="221"/>
      <c r="I197" s="221" t="s">
        <v>75</v>
      </c>
      <c r="J197" s="222" t="s">
        <v>78</v>
      </c>
      <c r="K197" s="221" t="s">
        <v>75</v>
      </c>
      <c r="L197" s="223" t="s">
        <v>984</v>
      </c>
      <c r="M197" s="338" t="s">
        <v>985</v>
      </c>
      <c r="N197" s="216" t="s">
        <v>985</v>
      </c>
      <c r="O197" s="205"/>
      <c r="P197" s="206"/>
      <c r="Q197" s="206">
        <v>0</v>
      </c>
      <c r="R197" s="206">
        <v>0</v>
      </c>
      <c r="S197" s="606">
        <f t="shared" si="15"/>
        <v>0</v>
      </c>
      <c r="T197" s="202">
        <v>0</v>
      </c>
      <c r="U197" s="206">
        <v>0</v>
      </c>
      <c r="V197" s="202">
        <v>2</v>
      </c>
      <c r="W197" s="206">
        <v>263.87</v>
      </c>
      <c r="X197" s="202">
        <v>2</v>
      </c>
      <c r="Y197" s="606">
        <f t="shared" si="18"/>
        <v>527.74</v>
      </c>
      <c r="Z197" s="606">
        <f t="shared" si="20"/>
        <v>527.74</v>
      </c>
      <c r="AA197" s="472"/>
      <c r="AB197" s="7"/>
      <c r="AC197" s="7"/>
    </row>
    <row r="198" spans="1:29" ht="15.75" customHeight="1" x14ac:dyDescent="0.2">
      <c r="A198" s="366" t="s">
        <v>76</v>
      </c>
      <c r="B198" s="366" t="s">
        <v>188</v>
      </c>
      <c r="C198" s="372" t="s">
        <v>222</v>
      </c>
      <c r="D198" s="366" t="s">
        <v>881</v>
      </c>
      <c r="E198" s="366" t="s">
        <v>773</v>
      </c>
      <c r="F198" s="366" t="s">
        <v>183</v>
      </c>
      <c r="G198" s="473"/>
      <c r="H198" s="366"/>
      <c r="I198" s="366" t="s">
        <v>75</v>
      </c>
      <c r="J198" s="370" t="s">
        <v>177</v>
      </c>
      <c r="K198" s="366" t="s">
        <v>75</v>
      </c>
      <c r="L198" s="367" t="s">
        <v>182</v>
      </c>
      <c r="M198" s="368">
        <v>45610</v>
      </c>
      <c r="N198" s="368">
        <v>45610</v>
      </c>
      <c r="O198" s="474"/>
      <c r="P198" s="475"/>
      <c r="Q198" s="475">
        <v>0</v>
      </c>
      <c r="R198" s="475">
        <v>0</v>
      </c>
      <c r="S198" s="675">
        <v>0</v>
      </c>
      <c r="T198" s="366">
        <v>0</v>
      </c>
      <c r="U198" s="475">
        <v>170.12</v>
      </c>
      <c r="V198" s="366">
        <v>1</v>
      </c>
      <c r="W198" s="475">
        <v>57</v>
      </c>
      <c r="X198" s="366">
        <v>1</v>
      </c>
      <c r="Y198" s="675">
        <v>57</v>
      </c>
      <c r="Z198" s="675">
        <v>57</v>
      </c>
      <c r="AA198" s="478" t="s">
        <v>762</v>
      </c>
      <c r="AB198" s="7"/>
      <c r="AC198" s="7"/>
    </row>
    <row r="199" spans="1:29" ht="28.5" x14ac:dyDescent="0.2">
      <c r="A199" s="366" t="s">
        <v>76</v>
      </c>
      <c r="B199" s="366" t="s">
        <v>188</v>
      </c>
      <c r="C199" s="372" t="s">
        <v>850</v>
      </c>
      <c r="D199" s="366" t="s">
        <v>851</v>
      </c>
      <c r="E199" s="366" t="s">
        <v>883</v>
      </c>
      <c r="F199" s="366" t="s">
        <v>893</v>
      </c>
      <c r="G199" s="473"/>
      <c r="H199" s="366"/>
      <c r="I199" s="366" t="s">
        <v>75</v>
      </c>
      <c r="J199" s="370" t="s">
        <v>177</v>
      </c>
      <c r="K199" s="366" t="s">
        <v>75</v>
      </c>
      <c r="L199" s="367" t="s">
        <v>849</v>
      </c>
      <c r="M199" s="368">
        <v>45608</v>
      </c>
      <c r="N199" s="368">
        <v>45609</v>
      </c>
      <c r="O199" s="474"/>
      <c r="P199" s="475"/>
      <c r="Q199" s="475">
        <v>0</v>
      </c>
      <c r="R199" s="475">
        <v>0</v>
      </c>
      <c r="S199" s="675">
        <v>0</v>
      </c>
      <c r="T199" s="366">
        <v>1</v>
      </c>
      <c r="U199" s="475">
        <v>170.12</v>
      </c>
      <c r="V199" s="366">
        <v>0</v>
      </c>
      <c r="W199" s="475">
        <v>55</v>
      </c>
      <c r="X199" s="366">
        <v>1</v>
      </c>
      <c r="Y199" s="675">
        <v>170.12</v>
      </c>
      <c r="Z199" s="675">
        <v>170.12</v>
      </c>
      <c r="AA199" s="478" t="s">
        <v>762</v>
      </c>
      <c r="AB199" s="7"/>
      <c r="AC199" s="7"/>
    </row>
    <row r="200" spans="1:29" ht="14.25" x14ac:dyDescent="0.2">
      <c r="A200" s="366" t="s">
        <v>76</v>
      </c>
      <c r="B200" s="366" t="s">
        <v>188</v>
      </c>
      <c r="C200" s="372" t="s">
        <v>185</v>
      </c>
      <c r="D200" s="366" t="s">
        <v>208</v>
      </c>
      <c r="E200" s="366" t="s">
        <v>187</v>
      </c>
      <c r="F200" s="366" t="s">
        <v>894</v>
      </c>
      <c r="G200" s="473"/>
      <c r="H200" s="366"/>
      <c r="I200" s="366" t="s">
        <v>75</v>
      </c>
      <c r="J200" s="370" t="s">
        <v>177</v>
      </c>
      <c r="K200" s="366" t="s">
        <v>75</v>
      </c>
      <c r="L200" s="367" t="s">
        <v>895</v>
      </c>
      <c r="M200" s="368">
        <v>45608</v>
      </c>
      <c r="N200" s="368">
        <v>45609</v>
      </c>
      <c r="O200" s="474"/>
      <c r="P200" s="475"/>
      <c r="Q200" s="475">
        <v>0</v>
      </c>
      <c r="R200" s="475">
        <v>0</v>
      </c>
      <c r="S200" s="675">
        <v>0</v>
      </c>
      <c r="T200" s="366">
        <v>1</v>
      </c>
      <c r="U200" s="475">
        <v>527.75</v>
      </c>
      <c r="V200" s="366">
        <v>0</v>
      </c>
      <c r="W200" s="475">
        <v>263.87</v>
      </c>
      <c r="X200" s="366">
        <v>1</v>
      </c>
      <c r="Y200" s="675">
        <v>527.75</v>
      </c>
      <c r="Z200" s="675">
        <v>527.75</v>
      </c>
      <c r="AA200" s="478" t="s">
        <v>762</v>
      </c>
      <c r="AB200" s="7"/>
      <c r="AC200" s="7"/>
    </row>
    <row r="201" spans="1:29" ht="14.25" x14ac:dyDescent="0.2">
      <c r="A201" s="366" t="s">
        <v>76</v>
      </c>
      <c r="B201" s="366" t="s">
        <v>188</v>
      </c>
      <c r="C201" s="372" t="s">
        <v>185</v>
      </c>
      <c r="D201" s="366" t="s">
        <v>208</v>
      </c>
      <c r="E201" s="366" t="s">
        <v>187</v>
      </c>
      <c r="F201" s="366" t="s">
        <v>839</v>
      </c>
      <c r="G201" s="473"/>
      <c r="H201" s="366"/>
      <c r="I201" s="366" t="s">
        <v>75</v>
      </c>
      <c r="J201" s="370" t="s">
        <v>177</v>
      </c>
      <c r="K201" s="366" t="s">
        <v>75</v>
      </c>
      <c r="L201" s="367" t="s">
        <v>74</v>
      </c>
      <c r="M201" s="368">
        <v>45599</v>
      </c>
      <c r="N201" s="368">
        <v>45602</v>
      </c>
      <c r="O201" s="474"/>
      <c r="P201" s="475"/>
      <c r="Q201" s="475">
        <v>0</v>
      </c>
      <c r="R201" s="475">
        <v>0</v>
      </c>
      <c r="S201" s="675">
        <v>0</v>
      </c>
      <c r="T201" s="366">
        <v>3</v>
      </c>
      <c r="U201" s="475">
        <v>527.75</v>
      </c>
      <c r="V201" s="366">
        <v>0</v>
      </c>
      <c r="W201" s="475">
        <v>263.87</v>
      </c>
      <c r="X201" s="366">
        <v>3</v>
      </c>
      <c r="Y201" s="675">
        <v>1583.25</v>
      </c>
      <c r="Z201" s="675">
        <v>1583.25</v>
      </c>
      <c r="AA201" s="478" t="s">
        <v>762</v>
      </c>
      <c r="AB201" s="7"/>
      <c r="AC201" s="7"/>
    </row>
    <row r="202" spans="1:29" ht="28.5" x14ac:dyDescent="0.2">
      <c r="A202" s="366" t="s">
        <v>76</v>
      </c>
      <c r="B202" s="366" t="s">
        <v>188</v>
      </c>
      <c r="C202" s="372" t="s">
        <v>199</v>
      </c>
      <c r="D202" s="366" t="s">
        <v>172</v>
      </c>
      <c r="E202" s="366" t="s">
        <v>169</v>
      </c>
      <c r="F202" s="366" t="s">
        <v>843</v>
      </c>
      <c r="G202" s="473"/>
      <c r="H202" s="366"/>
      <c r="I202" s="366" t="s">
        <v>75</v>
      </c>
      <c r="J202" s="370" t="s">
        <v>170</v>
      </c>
      <c r="K202" s="366" t="s">
        <v>75</v>
      </c>
      <c r="L202" s="366" t="s">
        <v>896</v>
      </c>
      <c r="M202" s="368" t="s">
        <v>897</v>
      </c>
      <c r="N202" s="368" t="s">
        <v>898</v>
      </c>
      <c r="O202" s="474"/>
      <c r="P202" s="475"/>
      <c r="Q202" s="475">
        <v>0</v>
      </c>
      <c r="R202" s="475">
        <v>0</v>
      </c>
      <c r="S202" s="675">
        <v>0</v>
      </c>
      <c r="T202" s="366">
        <v>3</v>
      </c>
      <c r="U202" s="475">
        <v>527.75</v>
      </c>
      <c r="V202" s="366">
        <v>0</v>
      </c>
      <c r="W202" s="475">
        <v>263.87</v>
      </c>
      <c r="X202" s="366">
        <v>3</v>
      </c>
      <c r="Y202" s="675">
        <v>1583.25</v>
      </c>
      <c r="Z202" s="675">
        <v>1583.25</v>
      </c>
      <c r="AA202" s="478" t="s">
        <v>762</v>
      </c>
      <c r="AB202" s="7"/>
      <c r="AC202" s="7"/>
    </row>
    <row r="203" spans="1:29" ht="15.75" customHeight="1" x14ac:dyDescent="0.2">
      <c r="A203" s="366" t="s">
        <v>76</v>
      </c>
      <c r="B203" s="366" t="s">
        <v>188</v>
      </c>
      <c r="C203" s="365" t="s">
        <v>174</v>
      </c>
      <c r="D203" s="366" t="s">
        <v>861</v>
      </c>
      <c r="E203" s="366" t="s">
        <v>176</v>
      </c>
      <c r="F203" s="366" t="s">
        <v>843</v>
      </c>
      <c r="G203" s="473"/>
      <c r="H203" s="366"/>
      <c r="I203" s="366" t="s">
        <v>75</v>
      </c>
      <c r="J203" s="370" t="s">
        <v>177</v>
      </c>
      <c r="K203" s="366" t="s">
        <v>75</v>
      </c>
      <c r="L203" s="366" t="s">
        <v>899</v>
      </c>
      <c r="M203" s="368">
        <v>45623</v>
      </c>
      <c r="N203" s="368">
        <v>45625</v>
      </c>
      <c r="O203" s="474"/>
      <c r="P203" s="475"/>
      <c r="Q203" s="475">
        <v>0</v>
      </c>
      <c r="R203" s="475">
        <v>0</v>
      </c>
      <c r="S203" s="675">
        <v>0</v>
      </c>
      <c r="T203" s="366">
        <v>2</v>
      </c>
      <c r="U203" s="475">
        <v>527.75</v>
      </c>
      <c r="V203" s="366">
        <v>0</v>
      </c>
      <c r="W203" s="475">
        <v>263.87</v>
      </c>
      <c r="X203" s="366">
        <v>2</v>
      </c>
      <c r="Y203" s="675">
        <v>1055.5</v>
      </c>
      <c r="Z203" s="675">
        <v>1055.5</v>
      </c>
      <c r="AA203" s="478" t="s">
        <v>762</v>
      </c>
      <c r="AB203" s="7"/>
      <c r="AC203" s="7"/>
    </row>
    <row r="204" spans="1:29" ht="15.75" customHeight="1" x14ac:dyDescent="0.2">
      <c r="A204" s="366" t="s">
        <v>76</v>
      </c>
      <c r="B204" s="366" t="s">
        <v>188</v>
      </c>
      <c r="C204" s="365" t="s">
        <v>872</v>
      </c>
      <c r="D204" s="366" t="s">
        <v>873</v>
      </c>
      <c r="E204" s="366" t="s">
        <v>176</v>
      </c>
      <c r="F204" s="366" t="s">
        <v>900</v>
      </c>
      <c r="G204" s="473"/>
      <c r="H204" s="366"/>
      <c r="I204" s="366" t="s">
        <v>75</v>
      </c>
      <c r="J204" s="370" t="s">
        <v>182</v>
      </c>
      <c r="K204" s="366" t="s">
        <v>75</v>
      </c>
      <c r="L204" s="366" t="s">
        <v>177</v>
      </c>
      <c r="M204" s="368">
        <v>45614</v>
      </c>
      <c r="N204" s="368">
        <v>45614</v>
      </c>
      <c r="O204" s="474"/>
      <c r="P204" s="475"/>
      <c r="Q204" s="475">
        <v>0</v>
      </c>
      <c r="R204" s="475">
        <v>0</v>
      </c>
      <c r="S204" s="676">
        <v>0</v>
      </c>
      <c r="T204" s="366">
        <v>0</v>
      </c>
      <c r="U204" s="475">
        <v>527.75</v>
      </c>
      <c r="V204" s="366">
        <v>1</v>
      </c>
      <c r="W204" s="475">
        <v>263.87</v>
      </c>
      <c r="X204" s="366">
        <v>1</v>
      </c>
      <c r="Y204" s="675">
        <v>263.87</v>
      </c>
      <c r="Z204" s="675">
        <v>263.87</v>
      </c>
      <c r="AA204" s="478" t="s">
        <v>762</v>
      </c>
      <c r="AB204" s="7"/>
      <c r="AC204" s="7"/>
    </row>
    <row r="205" spans="1:29" ht="15.75" customHeight="1" x14ac:dyDescent="0.2">
      <c r="A205" s="366" t="s">
        <v>76</v>
      </c>
      <c r="B205" s="366" t="s">
        <v>188</v>
      </c>
      <c r="C205" s="365" t="s">
        <v>890</v>
      </c>
      <c r="D205" s="366" t="s">
        <v>891</v>
      </c>
      <c r="E205" s="366" t="s">
        <v>176</v>
      </c>
      <c r="F205" s="366" t="s">
        <v>901</v>
      </c>
      <c r="G205" s="473"/>
      <c r="H205" s="366"/>
      <c r="I205" s="366" t="s">
        <v>75</v>
      </c>
      <c r="J205" s="370" t="s">
        <v>177</v>
      </c>
      <c r="K205" s="366" t="s">
        <v>75</v>
      </c>
      <c r="L205" s="366" t="s">
        <v>74</v>
      </c>
      <c r="M205" s="368">
        <v>45602</v>
      </c>
      <c r="N205" s="368">
        <v>45603</v>
      </c>
      <c r="O205" s="474"/>
      <c r="P205" s="475"/>
      <c r="Q205" s="475">
        <v>0</v>
      </c>
      <c r="R205" s="475">
        <v>0</v>
      </c>
      <c r="S205" s="676">
        <v>0</v>
      </c>
      <c r="T205" s="366">
        <v>1</v>
      </c>
      <c r="U205" s="475">
        <v>527.75</v>
      </c>
      <c r="V205" s="366">
        <v>0</v>
      </c>
      <c r="W205" s="475">
        <v>263.87</v>
      </c>
      <c r="X205" s="366">
        <v>1</v>
      </c>
      <c r="Y205" s="675">
        <v>527.75</v>
      </c>
      <c r="Z205" s="675">
        <v>527.75</v>
      </c>
      <c r="AA205" s="478" t="s">
        <v>762</v>
      </c>
      <c r="AB205" s="7"/>
      <c r="AC205" s="7"/>
    </row>
    <row r="206" spans="1:29" ht="15.75" customHeight="1" x14ac:dyDescent="0.2">
      <c r="A206" s="5"/>
      <c r="B206" s="4"/>
      <c r="C206" s="13"/>
      <c r="D206" s="7"/>
      <c r="E206" s="7"/>
      <c r="F206" s="7"/>
      <c r="G206" s="8"/>
      <c r="H206" s="8"/>
      <c r="I206" s="8"/>
      <c r="J206" s="8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7"/>
      <c r="AC206" s="7"/>
    </row>
    <row r="207" spans="1:29" ht="15.75" customHeight="1" x14ac:dyDescent="0.25">
      <c r="A207" s="521" t="s">
        <v>16</v>
      </c>
      <c r="B207" s="521"/>
      <c r="C207" s="521"/>
      <c r="D207" s="521"/>
      <c r="E207" s="521"/>
      <c r="F207" s="521"/>
      <c r="G207" s="521"/>
      <c r="H207" s="521"/>
      <c r="I207" s="521"/>
      <c r="J207" s="521"/>
      <c r="K207" s="521"/>
      <c r="L207" s="521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517" t="s">
        <v>17</v>
      </c>
      <c r="B208" s="518"/>
      <c r="C208" s="518"/>
      <c r="D208" s="518"/>
      <c r="E208" s="518"/>
      <c r="F208" s="518"/>
      <c r="G208" s="518"/>
      <c r="H208" s="518"/>
      <c r="I208" s="518"/>
      <c r="J208" s="518"/>
      <c r="K208" s="518"/>
      <c r="L208" s="519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513" t="s">
        <v>18</v>
      </c>
      <c r="B209" s="514"/>
      <c r="C209" s="514"/>
      <c r="D209" s="514"/>
      <c r="E209" s="514"/>
      <c r="F209" s="514"/>
      <c r="G209" s="514"/>
      <c r="H209" s="514"/>
      <c r="I209" s="514"/>
      <c r="J209" s="514"/>
      <c r="K209" s="514"/>
      <c r="L209" s="515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513" t="s">
        <v>19</v>
      </c>
      <c r="B210" s="514"/>
      <c r="C210" s="514"/>
      <c r="D210" s="514"/>
      <c r="E210" s="514"/>
      <c r="F210" s="514"/>
      <c r="G210" s="514"/>
      <c r="H210" s="514"/>
      <c r="I210" s="514"/>
      <c r="J210" s="514"/>
      <c r="K210" s="514"/>
      <c r="L210" s="515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513" t="s">
        <v>20</v>
      </c>
      <c r="B211" s="514"/>
      <c r="C211" s="514"/>
      <c r="D211" s="514"/>
      <c r="E211" s="514"/>
      <c r="F211" s="514"/>
      <c r="G211" s="514"/>
      <c r="H211" s="514"/>
      <c r="I211" s="514"/>
      <c r="J211" s="514"/>
      <c r="K211" s="514"/>
      <c r="L211" s="515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513" t="s">
        <v>21</v>
      </c>
      <c r="B212" s="514"/>
      <c r="C212" s="514"/>
      <c r="D212" s="514"/>
      <c r="E212" s="514"/>
      <c r="F212" s="514"/>
      <c r="G212" s="514"/>
      <c r="H212" s="514"/>
      <c r="I212" s="514"/>
      <c r="J212" s="514"/>
      <c r="K212" s="514"/>
      <c r="L212" s="515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513" t="s">
        <v>22</v>
      </c>
      <c r="B213" s="514"/>
      <c r="C213" s="514"/>
      <c r="D213" s="514"/>
      <c r="E213" s="514"/>
      <c r="F213" s="514"/>
      <c r="G213" s="514"/>
      <c r="H213" s="514"/>
      <c r="I213" s="514"/>
      <c r="J213" s="514"/>
      <c r="K213" s="514"/>
      <c r="L213" s="515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513" t="s">
        <v>23</v>
      </c>
      <c r="B214" s="514"/>
      <c r="C214" s="514"/>
      <c r="D214" s="514"/>
      <c r="E214" s="514"/>
      <c r="F214" s="514"/>
      <c r="G214" s="514"/>
      <c r="H214" s="514"/>
      <c r="I214" s="514"/>
      <c r="J214" s="514"/>
      <c r="K214" s="514"/>
      <c r="L214" s="515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2">
      <c r="A215" s="513" t="s">
        <v>49</v>
      </c>
      <c r="B215" s="514"/>
      <c r="C215" s="514"/>
      <c r="D215" s="514"/>
      <c r="E215" s="514"/>
      <c r="F215" s="514"/>
      <c r="G215" s="514"/>
      <c r="H215" s="514"/>
      <c r="I215" s="514"/>
      <c r="J215" s="514"/>
      <c r="K215" s="514"/>
      <c r="L215" s="515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 x14ac:dyDescent="0.2">
      <c r="A216" s="513" t="s">
        <v>50</v>
      </c>
      <c r="B216" s="514"/>
      <c r="C216" s="514"/>
      <c r="D216" s="514"/>
      <c r="E216" s="514"/>
      <c r="F216" s="514"/>
      <c r="G216" s="514"/>
      <c r="H216" s="514"/>
      <c r="I216" s="514"/>
      <c r="J216" s="514"/>
      <c r="K216" s="514"/>
      <c r="L216" s="515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 x14ac:dyDescent="0.2">
      <c r="A217" s="513" t="s">
        <v>51</v>
      </c>
      <c r="B217" s="514"/>
      <c r="C217" s="514"/>
      <c r="D217" s="514"/>
      <c r="E217" s="514"/>
      <c r="F217" s="514"/>
      <c r="G217" s="514"/>
      <c r="H217" s="514"/>
      <c r="I217" s="514"/>
      <c r="J217" s="514"/>
      <c r="K217" s="514"/>
      <c r="L217" s="515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 x14ac:dyDescent="0.2">
      <c r="A218" s="513" t="s">
        <v>52</v>
      </c>
      <c r="B218" s="514"/>
      <c r="C218" s="514"/>
      <c r="D218" s="514"/>
      <c r="E218" s="514"/>
      <c r="F218" s="514"/>
      <c r="G218" s="514"/>
      <c r="H218" s="514"/>
      <c r="I218" s="514"/>
      <c r="J218" s="514"/>
      <c r="K218" s="514"/>
      <c r="L218" s="515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 x14ac:dyDescent="0.2">
      <c r="A219" s="513" t="s">
        <v>53</v>
      </c>
      <c r="B219" s="514"/>
      <c r="C219" s="514"/>
      <c r="D219" s="514"/>
      <c r="E219" s="514"/>
      <c r="F219" s="514"/>
      <c r="G219" s="514"/>
      <c r="H219" s="514"/>
      <c r="I219" s="514"/>
      <c r="J219" s="514"/>
      <c r="K219" s="514"/>
      <c r="L219" s="515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 x14ac:dyDescent="0.2">
      <c r="A220" s="513" t="s">
        <v>54</v>
      </c>
      <c r="B220" s="514"/>
      <c r="C220" s="514"/>
      <c r="D220" s="514"/>
      <c r="E220" s="514"/>
      <c r="F220" s="514"/>
      <c r="G220" s="514"/>
      <c r="H220" s="514"/>
      <c r="I220" s="514"/>
      <c r="J220" s="514"/>
      <c r="K220" s="514"/>
      <c r="L220" s="515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 x14ac:dyDescent="0.2">
      <c r="A221" s="513" t="s">
        <v>55</v>
      </c>
      <c r="B221" s="514"/>
      <c r="C221" s="514"/>
      <c r="D221" s="514"/>
      <c r="E221" s="514"/>
      <c r="F221" s="514"/>
      <c r="G221" s="514"/>
      <c r="H221" s="514"/>
      <c r="I221" s="514"/>
      <c r="J221" s="514"/>
      <c r="K221" s="514"/>
      <c r="L221" s="515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 x14ac:dyDescent="0.2">
      <c r="A222" s="513" t="s">
        <v>56</v>
      </c>
      <c r="B222" s="514"/>
      <c r="C222" s="514"/>
      <c r="D222" s="514"/>
      <c r="E222" s="514"/>
      <c r="F222" s="514"/>
      <c r="G222" s="514"/>
      <c r="H222" s="514"/>
      <c r="I222" s="514"/>
      <c r="J222" s="514"/>
      <c r="K222" s="514"/>
      <c r="L222" s="515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 x14ac:dyDescent="0.2">
      <c r="A223" s="513" t="s">
        <v>57</v>
      </c>
      <c r="B223" s="514"/>
      <c r="C223" s="514"/>
      <c r="D223" s="514"/>
      <c r="E223" s="514"/>
      <c r="F223" s="514"/>
      <c r="G223" s="514"/>
      <c r="H223" s="514"/>
      <c r="I223" s="514"/>
      <c r="J223" s="514"/>
      <c r="K223" s="514"/>
      <c r="L223" s="515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 x14ac:dyDescent="0.2">
      <c r="A224" s="513" t="s">
        <v>58</v>
      </c>
      <c r="B224" s="514"/>
      <c r="C224" s="514"/>
      <c r="D224" s="514"/>
      <c r="E224" s="514"/>
      <c r="F224" s="514"/>
      <c r="G224" s="514"/>
      <c r="H224" s="514"/>
      <c r="I224" s="514"/>
      <c r="J224" s="514"/>
      <c r="K224" s="514"/>
      <c r="L224" s="515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513" t="s">
        <v>59</v>
      </c>
      <c r="B225" s="514"/>
      <c r="C225" s="514"/>
      <c r="D225" s="514"/>
      <c r="E225" s="514"/>
      <c r="F225" s="514"/>
      <c r="G225" s="514"/>
      <c r="H225" s="514"/>
      <c r="I225" s="514"/>
      <c r="J225" s="514"/>
      <c r="K225" s="514"/>
      <c r="L225" s="515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513" t="s">
        <v>60</v>
      </c>
      <c r="B226" s="514"/>
      <c r="C226" s="514"/>
      <c r="D226" s="514"/>
      <c r="E226" s="514"/>
      <c r="F226" s="514"/>
      <c r="G226" s="514"/>
      <c r="H226" s="514"/>
      <c r="I226" s="514"/>
      <c r="J226" s="514"/>
      <c r="K226" s="514"/>
      <c r="L226" s="515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513" t="s">
        <v>61</v>
      </c>
      <c r="B227" s="514"/>
      <c r="C227" s="514"/>
      <c r="D227" s="514"/>
      <c r="E227" s="514"/>
      <c r="F227" s="514"/>
      <c r="G227" s="514"/>
      <c r="H227" s="514"/>
      <c r="I227" s="514"/>
      <c r="J227" s="514"/>
      <c r="K227" s="514"/>
      <c r="L227" s="515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513" t="s">
        <v>62</v>
      </c>
      <c r="B228" s="514"/>
      <c r="C228" s="514"/>
      <c r="D228" s="514"/>
      <c r="E228" s="514"/>
      <c r="F228" s="514"/>
      <c r="G228" s="514"/>
      <c r="H228" s="514"/>
      <c r="I228" s="514"/>
      <c r="J228" s="514"/>
      <c r="K228" s="514"/>
      <c r="L228" s="515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513" t="s">
        <v>63</v>
      </c>
      <c r="B229" s="514"/>
      <c r="C229" s="514"/>
      <c r="D229" s="514"/>
      <c r="E229" s="514"/>
      <c r="F229" s="514"/>
      <c r="G229" s="514"/>
      <c r="H229" s="514"/>
      <c r="I229" s="514"/>
      <c r="J229" s="514"/>
      <c r="K229" s="514"/>
      <c r="L229" s="515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513" t="s">
        <v>64</v>
      </c>
      <c r="B230" s="514"/>
      <c r="C230" s="514"/>
      <c r="D230" s="514"/>
      <c r="E230" s="514"/>
      <c r="F230" s="514"/>
      <c r="G230" s="514"/>
      <c r="H230" s="514"/>
      <c r="I230" s="514"/>
      <c r="J230" s="514"/>
      <c r="K230" s="514"/>
      <c r="L230" s="515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513" t="s">
        <v>65</v>
      </c>
      <c r="B231" s="514"/>
      <c r="C231" s="514"/>
      <c r="D231" s="514"/>
      <c r="E231" s="514"/>
      <c r="F231" s="514"/>
      <c r="G231" s="514"/>
      <c r="H231" s="514"/>
      <c r="I231" s="514"/>
      <c r="J231" s="514"/>
      <c r="K231" s="514"/>
      <c r="L231" s="515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513" t="s">
        <v>66</v>
      </c>
      <c r="B232" s="514"/>
      <c r="C232" s="514"/>
      <c r="D232" s="514"/>
      <c r="E232" s="514"/>
      <c r="F232" s="514"/>
      <c r="G232" s="514"/>
      <c r="H232" s="514"/>
      <c r="I232" s="514"/>
      <c r="J232" s="514"/>
      <c r="K232" s="514"/>
      <c r="L232" s="515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513" t="s">
        <v>67</v>
      </c>
      <c r="B233" s="514"/>
      <c r="C233" s="514"/>
      <c r="D233" s="514"/>
      <c r="E233" s="514"/>
      <c r="F233" s="514"/>
      <c r="G233" s="514"/>
      <c r="H233" s="514"/>
      <c r="I233" s="514"/>
      <c r="J233" s="514"/>
      <c r="K233" s="514"/>
      <c r="L233" s="515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513" t="s">
        <v>68</v>
      </c>
      <c r="B234" s="514"/>
      <c r="C234" s="514"/>
      <c r="D234" s="514"/>
      <c r="E234" s="514"/>
      <c r="F234" s="514"/>
      <c r="G234" s="514"/>
      <c r="H234" s="514"/>
      <c r="I234" s="514"/>
      <c r="J234" s="514"/>
      <c r="K234" s="514"/>
      <c r="L234" s="515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513" t="s">
        <v>69</v>
      </c>
      <c r="B235" s="514"/>
      <c r="C235" s="514"/>
      <c r="D235" s="514"/>
      <c r="E235" s="514"/>
      <c r="F235" s="514"/>
      <c r="G235" s="514"/>
      <c r="H235" s="514"/>
      <c r="I235" s="514"/>
      <c r="J235" s="514"/>
      <c r="K235" s="514"/>
      <c r="L235" s="515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513" t="s">
        <v>70</v>
      </c>
      <c r="B236" s="514"/>
      <c r="C236" s="514"/>
      <c r="D236" s="514"/>
      <c r="E236" s="514"/>
      <c r="F236" s="514"/>
      <c r="G236" s="514"/>
      <c r="H236" s="514"/>
      <c r="I236" s="514"/>
      <c r="J236" s="514"/>
      <c r="K236" s="514"/>
      <c r="L236" s="515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14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14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14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14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14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14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14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14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14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14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14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14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14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14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14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14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14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14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14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14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14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14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14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14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14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14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14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14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14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14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14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14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14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14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14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14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14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14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14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14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14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14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14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14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14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14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14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14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14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14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14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14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14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14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14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14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14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14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14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14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14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14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14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14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14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14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14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14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14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14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14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14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14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14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14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14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14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14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14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14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14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14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14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14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14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14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14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14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14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14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14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14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14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14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14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14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14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14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14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14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14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14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14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14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14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14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14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14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14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14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14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14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14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14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14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14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14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14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14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">
      <c r="A367" s="7"/>
      <c r="B367" s="7"/>
      <c r="C367" s="14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">
      <c r="A368" s="7"/>
      <c r="B368" s="7"/>
      <c r="C368" s="14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">
      <c r="A369" s="7"/>
      <c r="B369" s="7"/>
      <c r="C369" s="14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">
      <c r="A370" s="7"/>
      <c r="B370" s="7"/>
      <c r="C370" s="14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">
      <c r="A371" s="7"/>
      <c r="B371" s="7"/>
      <c r="C371" s="14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">
      <c r="A372" s="7"/>
      <c r="B372" s="7"/>
      <c r="C372" s="14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 x14ac:dyDescent="0.2">
      <c r="A373" s="7"/>
      <c r="B373" s="7"/>
      <c r="C373" s="14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 x14ac:dyDescent="0.2">
      <c r="A374" s="7"/>
      <c r="B374" s="7"/>
      <c r="C374" s="14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 x14ac:dyDescent="0.2">
      <c r="A375" s="7"/>
      <c r="B375" s="7"/>
      <c r="C375" s="14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 x14ac:dyDescent="0.2">
      <c r="A376" s="7"/>
      <c r="B376" s="7"/>
      <c r="C376" s="14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 x14ac:dyDescent="0.2">
      <c r="A377" s="7"/>
      <c r="B377" s="7"/>
      <c r="C377" s="14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 x14ac:dyDescent="0.2">
      <c r="A378" s="7"/>
      <c r="B378" s="7"/>
      <c r="C378" s="14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 x14ac:dyDescent="0.2">
      <c r="A379" s="7"/>
      <c r="B379" s="7"/>
      <c r="C379" s="14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 x14ac:dyDescent="0.2">
      <c r="A380" s="7"/>
      <c r="B380" s="7"/>
      <c r="C380" s="14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 x14ac:dyDescent="0.2">
      <c r="A381" s="7"/>
      <c r="B381" s="7"/>
      <c r="C381" s="14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 x14ac:dyDescent="0.2">
      <c r="A382" s="7"/>
      <c r="B382" s="7"/>
      <c r="C382" s="14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 x14ac:dyDescent="0.2">
      <c r="A383" s="7"/>
      <c r="B383" s="7"/>
      <c r="C383" s="14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5.75" customHeight="1" x14ac:dyDescent="0.2">
      <c r="A384" s="7"/>
      <c r="B384" s="7"/>
      <c r="C384" s="14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5.75" customHeight="1" x14ac:dyDescent="0.2">
      <c r="A385" s="7"/>
      <c r="B385" s="7"/>
      <c r="C385" s="14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5.75" customHeight="1" x14ac:dyDescent="0.2">
      <c r="A386" s="7"/>
      <c r="B386" s="7"/>
      <c r="C386" s="14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5.75" customHeight="1" x14ac:dyDescent="0.2">
      <c r="A387" s="7"/>
      <c r="B387" s="7"/>
      <c r="C387" s="14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5.75" customHeight="1" x14ac:dyDescent="0.2">
      <c r="A388" s="7"/>
      <c r="B388" s="7"/>
      <c r="C388" s="14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5.75" customHeight="1" x14ac:dyDescent="0.2">
      <c r="A389" s="7"/>
      <c r="B389" s="7"/>
      <c r="C389" s="14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5.75" customHeight="1" x14ac:dyDescent="0.2">
      <c r="A390" s="7"/>
      <c r="B390" s="7"/>
      <c r="C390" s="14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5.75" customHeight="1" x14ac:dyDescent="0.2">
      <c r="A391" s="7"/>
      <c r="B391" s="7"/>
      <c r="C391" s="14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5.75" customHeight="1" x14ac:dyDescent="0.2">
      <c r="A392" s="7"/>
      <c r="B392" s="7"/>
      <c r="C392" s="14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5.75" customHeight="1" x14ac:dyDescent="0.2">
      <c r="A393" s="7"/>
      <c r="B393" s="7"/>
      <c r="C393" s="14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5.75" customHeight="1" x14ac:dyDescent="0.2">
      <c r="A394" s="7"/>
      <c r="B394" s="7"/>
      <c r="C394" s="14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5.75" customHeight="1" x14ac:dyDescent="0.2">
      <c r="A395" s="7"/>
      <c r="B395" s="7"/>
      <c r="C395" s="14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5.75" customHeight="1" x14ac:dyDescent="0.2">
      <c r="A396" s="7"/>
      <c r="B396" s="7"/>
      <c r="C396" s="14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5.75" customHeight="1" x14ac:dyDescent="0.2">
      <c r="A397" s="7"/>
      <c r="B397" s="7"/>
      <c r="C397" s="14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5.75" customHeight="1" x14ac:dyDescent="0.2">
      <c r="A398" s="7"/>
      <c r="B398" s="7"/>
      <c r="C398" s="14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5.75" customHeight="1" x14ac:dyDescent="0.2">
      <c r="A399" s="7"/>
      <c r="B399" s="7"/>
      <c r="C399" s="14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5.75" customHeight="1" x14ac:dyDescent="0.2">
      <c r="A400" s="7"/>
      <c r="B400" s="7"/>
      <c r="C400" s="14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5.75" customHeight="1" x14ac:dyDescent="0.2">
      <c r="A401" s="7"/>
      <c r="B401" s="7"/>
      <c r="C401" s="14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5.75" customHeight="1" x14ac:dyDescent="0.2">
      <c r="A402" s="7"/>
      <c r="B402" s="7"/>
      <c r="C402" s="14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5.75" customHeight="1" x14ac:dyDescent="0.2">
      <c r="A403" s="7"/>
      <c r="B403" s="7"/>
      <c r="C403" s="14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5.75" customHeight="1" x14ac:dyDescent="0.2">
      <c r="A404" s="7"/>
      <c r="B404" s="7"/>
      <c r="C404" s="14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5.75" customHeight="1" x14ac:dyDescent="0.2">
      <c r="A405" s="7"/>
      <c r="B405" s="7"/>
      <c r="C405" s="14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5.75" customHeight="1" x14ac:dyDescent="0.2">
      <c r="A406" s="7"/>
      <c r="B406" s="7"/>
      <c r="C406" s="14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5.75" customHeight="1" x14ac:dyDescent="0.2">
      <c r="A407" s="7"/>
      <c r="B407" s="7"/>
      <c r="C407" s="14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5.75" customHeight="1" x14ac:dyDescent="0.2">
      <c r="A408" s="7"/>
      <c r="B408" s="7"/>
      <c r="C408" s="14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5.75" customHeight="1" x14ac:dyDescent="0.2">
      <c r="A409" s="7"/>
      <c r="B409" s="7"/>
      <c r="C409" s="14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5.75" customHeight="1" x14ac:dyDescent="0.2">
      <c r="A410" s="7"/>
      <c r="B410" s="7"/>
      <c r="C410" s="14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5.75" customHeight="1" x14ac:dyDescent="0.2">
      <c r="A411" s="7"/>
      <c r="B411" s="7"/>
      <c r="C411" s="14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5.75" customHeight="1" x14ac:dyDescent="0.2">
      <c r="A412" s="7"/>
      <c r="B412" s="7"/>
      <c r="C412" s="14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5.75" customHeight="1" x14ac:dyDescent="0.2">
      <c r="A413" s="7"/>
      <c r="B413" s="7"/>
      <c r="C413" s="14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5.75" customHeight="1" x14ac:dyDescent="0.2">
      <c r="A414" s="7"/>
      <c r="B414" s="7"/>
      <c r="C414" s="14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5.75" customHeight="1" x14ac:dyDescent="0.2">
      <c r="A415" s="7"/>
      <c r="B415" s="7"/>
      <c r="C415" s="14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5.75" customHeight="1" x14ac:dyDescent="0.2">
      <c r="A416" s="7"/>
      <c r="B416" s="7"/>
      <c r="C416" s="14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5.75" customHeight="1" x14ac:dyDescent="0.2">
      <c r="A417" s="7"/>
      <c r="B417" s="7"/>
      <c r="C417" s="14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5.75" customHeight="1" x14ac:dyDescent="0.2">
      <c r="A418" s="7"/>
      <c r="B418" s="7"/>
      <c r="C418" s="14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5.75" customHeight="1" x14ac:dyDescent="0.2">
      <c r="A419" s="7"/>
      <c r="B419" s="7"/>
      <c r="C419" s="14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5.75" customHeight="1" x14ac:dyDescent="0.2">
      <c r="A420" s="7"/>
      <c r="B420" s="7"/>
      <c r="C420" s="14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5.75" customHeight="1" x14ac:dyDescent="0.2">
      <c r="A421" s="7"/>
      <c r="B421" s="7"/>
      <c r="C421" s="14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5.75" customHeight="1" x14ac:dyDescent="0.2">
      <c r="A422" s="7"/>
      <c r="B422" s="7"/>
      <c r="C422" s="14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5.75" customHeight="1" x14ac:dyDescent="0.2">
      <c r="A423" s="7"/>
      <c r="B423" s="7"/>
      <c r="C423" s="14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5.75" customHeight="1" x14ac:dyDescent="0.2">
      <c r="A424" s="7"/>
      <c r="B424" s="7"/>
      <c r="C424" s="14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5.75" customHeight="1" x14ac:dyDescent="0.2">
      <c r="A425" s="7"/>
      <c r="B425" s="7"/>
      <c r="C425" s="14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5.75" customHeight="1" x14ac:dyDescent="0.2">
      <c r="A426" s="7"/>
      <c r="B426" s="7"/>
      <c r="C426" s="14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5.75" customHeight="1" x14ac:dyDescent="0.2">
      <c r="A427" s="7"/>
      <c r="B427" s="7"/>
      <c r="C427" s="14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5.75" customHeight="1" x14ac:dyDescent="0.2">
      <c r="A428" s="7"/>
      <c r="B428" s="7"/>
      <c r="C428" s="14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5.75" customHeight="1" x14ac:dyDescent="0.2">
      <c r="A429" s="7"/>
      <c r="B429" s="7"/>
      <c r="C429" s="14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5.75" customHeight="1" x14ac:dyDescent="0.2">
      <c r="A430" s="7"/>
      <c r="B430" s="7"/>
      <c r="C430" s="14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5.75" customHeight="1" x14ac:dyDescent="0.2">
      <c r="A431" s="7"/>
      <c r="B431" s="7"/>
      <c r="C431" s="14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5.75" customHeight="1" x14ac:dyDescent="0.2">
      <c r="A432" s="7"/>
      <c r="B432" s="7"/>
      <c r="C432" s="14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5.75" customHeight="1" x14ac:dyDescent="0.2">
      <c r="A433" s="7"/>
      <c r="B433" s="7"/>
      <c r="C433" s="14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5.75" customHeight="1" x14ac:dyDescent="0.2">
      <c r="A434" s="7"/>
      <c r="B434" s="7"/>
      <c r="C434" s="14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5.75" customHeight="1" x14ac:dyDescent="0.2">
      <c r="A435" s="7"/>
      <c r="B435" s="7"/>
      <c r="C435" s="14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5.75" customHeight="1" x14ac:dyDescent="0.2">
      <c r="A436" s="7"/>
      <c r="B436" s="7"/>
      <c r="C436" s="14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5.75" customHeight="1" x14ac:dyDescent="0.2"/>
    <row r="438" spans="1:27" ht="15.75" customHeight="1" x14ac:dyDescent="0.2"/>
    <row r="439" spans="1:27" ht="15.75" customHeight="1" x14ac:dyDescent="0.2"/>
    <row r="440" spans="1:27" ht="15.75" customHeight="1" x14ac:dyDescent="0.2"/>
    <row r="441" spans="1:27" ht="15.75" customHeight="1" x14ac:dyDescent="0.2"/>
    <row r="442" spans="1:27" ht="15.75" customHeight="1" x14ac:dyDescent="0.2"/>
    <row r="443" spans="1:27" ht="15.75" customHeight="1" x14ac:dyDescent="0.2"/>
    <row r="444" spans="1:27" ht="15.75" customHeight="1" x14ac:dyDescent="0.2"/>
    <row r="445" spans="1:27" ht="15.75" customHeight="1" x14ac:dyDescent="0.2"/>
    <row r="446" spans="1:27" ht="15.75" customHeight="1" x14ac:dyDescent="0.2"/>
    <row r="447" spans="1:27" ht="15.75" customHeight="1" x14ac:dyDescent="0.2"/>
    <row r="448" spans="1:27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</sheetData>
  <mergeCells count="63">
    <mergeCell ref="A207:L207"/>
    <mergeCell ref="A236:L236"/>
    <mergeCell ref="A211:L211"/>
    <mergeCell ref="A210:L210"/>
    <mergeCell ref="A209:L209"/>
    <mergeCell ref="A208:L208"/>
    <mergeCell ref="A230:L230"/>
    <mergeCell ref="A231:L231"/>
    <mergeCell ref="A232:L232"/>
    <mergeCell ref="A233:L233"/>
    <mergeCell ref="A234:L234"/>
    <mergeCell ref="A235:L235"/>
    <mergeCell ref="A224:L224"/>
    <mergeCell ref="A225:L225"/>
    <mergeCell ref="A226:L226"/>
    <mergeCell ref="A227:L227"/>
    <mergeCell ref="A214:L214"/>
    <mergeCell ref="A215:L215"/>
    <mergeCell ref="A216:L216"/>
    <mergeCell ref="A228:L228"/>
    <mergeCell ref="A229:L229"/>
    <mergeCell ref="A218:L218"/>
    <mergeCell ref="A219:L219"/>
    <mergeCell ref="A220:L220"/>
    <mergeCell ref="A221:L221"/>
    <mergeCell ref="A222:L222"/>
    <mergeCell ref="A223:L223"/>
    <mergeCell ref="A217:L217"/>
    <mergeCell ref="Y6:Y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A212:L212"/>
    <mergeCell ref="A213:L213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1:AD3">
    <cfRule type="notContainsBlanks" dxfId="1" priority="1">
      <formula>LEN(TRIM(AD1))&gt;0</formula>
    </cfRule>
  </conditionalFormatting>
  <dataValidations count="11">
    <dataValidation type="list" allowBlank="1" sqref="P197" xr:uid="{DEC4B31B-9A65-4E01-81A2-04C474514041}">
      <formula1>$AD$8:$AD$10</formula1>
    </dataValidation>
    <dataValidation type="list" allowBlank="1" sqref="P195:P196" xr:uid="{88068826-88CB-4165-839A-95BB7EB85A68}">
      <formula1>$AD$8:$AD$15</formula1>
    </dataValidation>
    <dataValidation type="list" allowBlank="1" sqref="P189:P190 P194" xr:uid="{A5C59EA7-C23F-4224-912A-5FF248D1EC29}">
      <formula1>$AD$8:$AD$11</formula1>
    </dataValidation>
    <dataValidation type="list" allowBlank="1" sqref="P188 P185 P193" xr:uid="{B8709751-F7D3-4C76-AEF8-F7D587B416EB}">
      <formula1>$AD$8:$AD$13</formula1>
    </dataValidation>
    <dataValidation type="list" allowBlank="1" sqref="P179 P186" xr:uid="{70C7CA60-FE67-444D-ACAC-3182ACA95A5D}">
      <formula1>$AD$9:$AD$10</formula1>
    </dataValidation>
    <dataValidation type="list" allowBlank="1" sqref="P184" xr:uid="{4538498B-B0A6-47A6-AB1E-E1B730019094}">
      <formula1>$AD$9:$AD$13</formula1>
    </dataValidation>
    <dataValidation type="list" allowBlank="1" sqref="P177 P182:P183 P187 P191:P192 P122:P130 P101:P114 P167:P175 P132:P144 P146:P159 P8:P20 P87:P99" xr:uid="{286D5081-CB42-4D26-8019-2B71190D1D1C}">
      <formula1>$AD$8:$AD$9</formula1>
    </dataValidation>
    <dataValidation type="list" allowBlank="1" sqref="P178" xr:uid="{CD773010-B74F-4134-AD4D-093D14E8CED0}">
      <formula1>$AD$9:$AD$9</formula1>
    </dataValidation>
    <dataValidation type="list" allowBlank="1" sqref="P180:P181" xr:uid="{562B83F9-4BF9-4747-B295-E7969DA12CD9}">
      <formula1>$AD$9:$AD$11</formula1>
    </dataValidation>
    <dataValidation type="list" allowBlank="1" sqref="P116:P121 P100 P145 P161:P166 P21:P25 P55 P57:P62 P64 P69:P85" xr:uid="{378768CD-5451-4CBF-BAB6-9ECA4F1233B7}">
      <formula1>#REF!</formula1>
    </dataValidation>
    <dataValidation type="list" allowBlank="1" sqref="H8:H197" xr:uid="{FC6221F0-5C40-4094-94F8-F39CB8ED9262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470E-A5E8-4632-BF7C-62B21033584C}">
  <dimension ref="A1:AE970"/>
  <sheetViews>
    <sheetView tabSelected="1" zoomScaleNormal="100" workbookViewId="0">
      <pane xSplit="3" ySplit="7" topLeftCell="D94" activePane="bottomRight" state="frozen"/>
      <selection activeCell="E11" sqref="E11"/>
      <selection pane="topRight" activeCell="E11" sqref="E11"/>
      <selection pane="bottomLeft" activeCell="E11" sqref="E11"/>
      <selection pane="bottomRight" activeCell="A10" sqref="A10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63.75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1118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20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14.25" x14ac:dyDescent="0.2">
      <c r="A8" s="634" t="s">
        <v>247</v>
      </c>
      <c r="B8" s="635" t="s">
        <v>76</v>
      </c>
      <c r="C8" s="636" t="s">
        <v>1119</v>
      </c>
      <c r="D8" s="434" t="s">
        <v>1120</v>
      </c>
      <c r="E8" s="637" t="s">
        <v>333</v>
      </c>
      <c r="F8" s="638" t="s">
        <v>1121</v>
      </c>
      <c r="G8" s="639"/>
      <c r="H8" s="639" t="s">
        <v>257</v>
      </c>
      <c r="I8" s="433"/>
      <c r="J8" s="433"/>
      <c r="K8" s="202"/>
      <c r="L8" s="434"/>
      <c r="M8" s="156"/>
      <c r="N8" s="156"/>
      <c r="O8" s="157"/>
      <c r="P8" s="158"/>
      <c r="Q8" s="158">
        <v>0</v>
      </c>
      <c r="R8" s="158">
        <v>0</v>
      </c>
      <c r="S8" s="159">
        <f>Q8+R8</f>
        <v>0</v>
      </c>
      <c r="T8" s="22">
        <v>2</v>
      </c>
      <c r="U8" s="158">
        <v>47.49</v>
      </c>
      <c r="V8" s="22">
        <v>1</v>
      </c>
      <c r="W8" s="158">
        <v>15.83</v>
      </c>
      <c r="X8" s="22">
        <v>2.5</v>
      </c>
      <c r="Y8" s="611">
        <v>110.81</v>
      </c>
      <c r="Z8" s="363">
        <f>(U8*T8)+(V8*W8)</f>
        <v>110.81</v>
      </c>
      <c r="AA8" s="160" t="s">
        <v>1122</v>
      </c>
      <c r="AB8" s="4"/>
      <c r="AC8" s="4"/>
      <c r="AD8" s="4"/>
      <c r="AE8" s="4"/>
    </row>
    <row r="9" spans="1:31" ht="57" x14ac:dyDescent="0.2">
      <c r="A9" s="634" t="s">
        <v>247</v>
      </c>
      <c r="B9" s="635" t="s">
        <v>76</v>
      </c>
      <c r="C9" s="636" t="s">
        <v>292</v>
      </c>
      <c r="D9" s="434" t="s">
        <v>342</v>
      </c>
      <c r="E9" s="637" t="s">
        <v>333</v>
      </c>
      <c r="F9" s="612" t="s">
        <v>1121</v>
      </c>
      <c r="G9" s="639"/>
      <c r="H9" s="639" t="s">
        <v>257</v>
      </c>
      <c r="I9" s="433"/>
      <c r="J9" s="433"/>
      <c r="K9" s="202"/>
      <c r="L9" s="434"/>
      <c r="M9" s="156"/>
      <c r="N9" s="156"/>
      <c r="O9" s="157"/>
      <c r="P9" s="158"/>
      <c r="Q9" s="158"/>
      <c r="R9" s="158"/>
      <c r="S9" s="159"/>
      <c r="T9" s="22">
        <v>3</v>
      </c>
      <c r="U9" s="158">
        <v>47.49</v>
      </c>
      <c r="V9" s="22">
        <v>2</v>
      </c>
      <c r="W9" s="158">
        <v>15.83</v>
      </c>
      <c r="X9" s="22">
        <v>4</v>
      </c>
      <c r="Y9" s="613">
        <v>174.12</v>
      </c>
      <c r="Z9" s="363">
        <v>174.12</v>
      </c>
      <c r="AA9" s="160" t="s">
        <v>1122</v>
      </c>
      <c r="AB9" s="4"/>
      <c r="AC9" s="4"/>
      <c r="AD9" s="4"/>
      <c r="AE9" s="4"/>
    </row>
    <row r="10" spans="1:31" ht="57" x14ac:dyDescent="0.2">
      <c r="A10" s="634" t="s">
        <v>247</v>
      </c>
      <c r="B10" s="635" t="s">
        <v>76</v>
      </c>
      <c r="C10" s="636" t="s">
        <v>282</v>
      </c>
      <c r="D10" s="434" t="s">
        <v>283</v>
      </c>
      <c r="E10" s="637" t="s">
        <v>333</v>
      </c>
      <c r="F10" s="612" t="s">
        <v>1121</v>
      </c>
      <c r="G10" s="639"/>
      <c r="H10" s="639" t="s">
        <v>257</v>
      </c>
      <c r="I10" s="433"/>
      <c r="J10" s="433"/>
      <c r="K10" s="202"/>
      <c r="L10" s="434"/>
      <c r="M10" s="156"/>
      <c r="N10" s="156"/>
      <c r="O10" s="157"/>
      <c r="P10" s="158"/>
      <c r="Q10" s="158"/>
      <c r="R10" s="158"/>
      <c r="S10" s="159"/>
      <c r="T10" s="22">
        <v>24</v>
      </c>
      <c r="U10" s="158">
        <v>47.49</v>
      </c>
      <c r="V10" s="22">
        <v>9</v>
      </c>
      <c r="W10" s="158">
        <v>15.83</v>
      </c>
      <c r="X10" s="22">
        <v>28.5</v>
      </c>
      <c r="Y10" s="613">
        <v>1282.23</v>
      </c>
      <c r="Z10" s="363">
        <v>1282.23</v>
      </c>
      <c r="AA10" s="160" t="s">
        <v>1122</v>
      </c>
      <c r="AB10" s="4"/>
      <c r="AC10" s="4"/>
      <c r="AD10" s="4"/>
      <c r="AE10" s="4"/>
    </row>
    <row r="11" spans="1:31" ht="57" x14ac:dyDescent="0.2">
      <c r="A11" s="640" t="s">
        <v>247</v>
      </c>
      <c r="B11" s="640" t="s">
        <v>76</v>
      </c>
      <c r="C11" s="636" t="s">
        <v>259</v>
      </c>
      <c r="D11" s="434" t="s">
        <v>260</v>
      </c>
      <c r="E11" s="435" t="s">
        <v>333</v>
      </c>
      <c r="F11" s="612" t="s">
        <v>1121</v>
      </c>
      <c r="G11" s="161"/>
      <c r="H11" s="161" t="s">
        <v>257</v>
      </c>
      <c r="I11" s="433"/>
      <c r="J11" s="433"/>
      <c r="K11" s="22"/>
      <c r="L11" s="434"/>
      <c r="M11" s="156"/>
      <c r="N11" s="156"/>
      <c r="O11" s="157"/>
      <c r="P11" s="158"/>
      <c r="Q11" s="158"/>
      <c r="R11" s="158"/>
      <c r="S11" s="159"/>
      <c r="T11" s="22">
        <v>11</v>
      </c>
      <c r="U11" s="158">
        <v>47.49</v>
      </c>
      <c r="V11" s="22">
        <v>1</v>
      </c>
      <c r="W11" s="158">
        <v>15.83</v>
      </c>
      <c r="X11" s="22">
        <v>11.5</v>
      </c>
      <c r="Y11" s="611">
        <v>538.22</v>
      </c>
      <c r="Z11" s="363">
        <f>(U11*T11)+(V11*W11)</f>
        <v>538.22</v>
      </c>
      <c r="AA11" s="160" t="s">
        <v>1122</v>
      </c>
      <c r="AB11" s="4"/>
      <c r="AC11" s="4"/>
      <c r="AD11" s="4"/>
      <c r="AE11" s="4"/>
    </row>
    <row r="12" spans="1:31" ht="57" x14ac:dyDescent="0.2">
      <c r="A12" s="634" t="s">
        <v>247</v>
      </c>
      <c r="B12" s="635" t="s">
        <v>76</v>
      </c>
      <c r="C12" s="636" t="s">
        <v>354</v>
      </c>
      <c r="D12" s="434" t="s">
        <v>278</v>
      </c>
      <c r="E12" s="637" t="s">
        <v>333</v>
      </c>
      <c r="F12" s="614" t="s">
        <v>1121</v>
      </c>
      <c r="G12" s="161"/>
      <c r="H12" s="161" t="s">
        <v>257</v>
      </c>
      <c r="I12" s="433"/>
      <c r="J12" s="433"/>
      <c r="K12" s="22"/>
      <c r="L12" s="434"/>
      <c r="M12" s="156"/>
      <c r="N12" s="156"/>
      <c r="O12" s="157"/>
      <c r="P12" s="158"/>
      <c r="Q12" s="158"/>
      <c r="R12" s="158"/>
      <c r="S12" s="159"/>
      <c r="T12" s="22">
        <v>6</v>
      </c>
      <c r="U12" s="158"/>
      <c r="V12" s="22">
        <v>1.5</v>
      </c>
      <c r="W12" s="158">
        <v>15.83</v>
      </c>
      <c r="X12" s="22">
        <v>7.5</v>
      </c>
      <c r="Y12" s="613">
        <v>316.60000000000002</v>
      </c>
      <c r="Z12" s="363">
        <v>316.60000000000002</v>
      </c>
      <c r="AA12" s="160" t="s">
        <v>1123</v>
      </c>
      <c r="AB12" s="4"/>
      <c r="AC12" s="4"/>
      <c r="AD12" s="4"/>
      <c r="AE12" s="4"/>
    </row>
    <row r="13" spans="1:31" ht="57" x14ac:dyDescent="0.2">
      <c r="A13" s="151" t="s">
        <v>247</v>
      </c>
      <c r="B13" s="152" t="s">
        <v>76</v>
      </c>
      <c r="C13" s="636" t="s">
        <v>1124</v>
      </c>
      <c r="D13" s="434" t="s">
        <v>1125</v>
      </c>
      <c r="E13" s="637" t="s">
        <v>333</v>
      </c>
      <c r="F13" s="614" t="s">
        <v>1121</v>
      </c>
      <c r="G13" s="161"/>
      <c r="H13" s="161" t="s">
        <v>257</v>
      </c>
      <c r="I13" s="433"/>
      <c r="J13" s="433"/>
      <c r="K13" s="202"/>
      <c r="L13" s="434"/>
      <c r="M13" s="156"/>
      <c r="N13" s="156"/>
      <c r="O13" s="157"/>
      <c r="P13" s="158"/>
      <c r="Q13" s="158">
        <v>0</v>
      </c>
      <c r="R13" s="158">
        <v>0</v>
      </c>
      <c r="S13" s="159">
        <f t="shared" ref="S13:S21" si="0">Q13+R13</f>
        <v>0</v>
      </c>
      <c r="T13" s="22">
        <v>0</v>
      </c>
      <c r="U13" s="158">
        <v>0</v>
      </c>
      <c r="V13" s="22">
        <v>1</v>
      </c>
      <c r="W13" s="158">
        <v>15.83</v>
      </c>
      <c r="X13" s="22">
        <v>0.5</v>
      </c>
      <c r="Y13" s="613">
        <v>15.83</v>
      </c>
      <c r="Z13" s="363">
        <f t="shared" ref="Z13:Z24" si="1">(U13*T13)+(V13*W13)</f>
        <v>15.83</v>
      </c>
      <c r="AA13" s="160" t="s">
        <v>1122</v>
      </c>
      <c r="AB13" s="4"/>
      <c r="AC13" s="4"/>
      <c r="AD13" s="4"/>
      <c r="AE13" s="4"/>
    </row>
    <row r="14" spans="1:31" ht="57" x14ac:dyDescent="0.2">
      <c r="A14" s="151" t="s">
        <v>247</v>
      </c>
      <c r="B14" s="152" t="s">
        <v>76</v>
      </c>
      <c r="C14" s="636" t="s">
        <v>136</v>
      </c>
      <c r="D14" s="434" t="s">
        <v>137</v>
      </c>
      <c r="E14" s="637" t="s">
        <v>333</v>
      </c>
      <c r="F14" s="614" t="s">
        <v>1121</v>
      </c>
      <c r="G14" s="161"/>
      <c r="H14" s="161" t="s">
        <v>257</v>
      </c>
      <c r="I14" s="433"/>
      <c r="J14" s="433"/>
      <c r="K14" s="202"/>
      <c r="L14" s="434"/>
      <c r="M14" s="156"/>
      <c r="N14" s="156"/>
      <c r="O14" s="157"/>
      <c r="P14" s="158"/>
      <c r="Q14" s="158">
        <v>0</v>
      </c>
      <c r="R14" s="158">
        <v>0</v>
      </c>
      <c r="S14" s="159">
        <f t="shared" si="0"/>
        <v>0</v>
      </c>
      <c r="T14" s="22">
        <v>0</v>
      </c>
      <c r="U14" s="158">
        <v>0</v>
      </c>
      <c r="V14" s="22">
        <v>1</v>
      </c>
      <c r="W14" s="158">
        <v>15.83</v>
      </c>
      <c r="X14" s="22">
        <v>0.5</v>
      </c>
      <c r="Y14" s="613">
        <v>15.83</v>
      </c>
      <c r="Z14" s="363">
        <f t="shared" si="1"/>
        <v>15.83</v>
      </c>
      <c r="AA14" s="160" t="s">
        <v>1122</v>
      </c>
      <c r="AB14" s="4"/>
      <c r="AC14" s="4"/>
      <c r="AD14" s="4"/>
      <c r="AE14" s="4"/>
    </row>
    <row r="15" spans="1:31" ht="57" x14ac:dyDescent="0.2">
      <c r="A15" s="151" t="s">
        <v>247</v>
      </c>
      <c r="B15" s="152" t="s">
        <v>76</v>
      </c>
      <c r="C15" s="636" t="s">
        <v>1126</v>
      </c>
      <c r="D15" s="434" t="s">
        <v>576</v>
      </c>
      <c r="E15" s="637" t="s">
        <v>333</v>
      </c>
      <c r="F15" s="614" t="s">
        <v>1121</v>
      </c>
      <c r="G15" s="161"/>
      <c r="H15" s="161" t="s">
        <v>252</v>
      </c>
      <c r="I15" s="433"/>
      <c r="J15" s="433"/>
      <c r="K15" s="202"/>
      <c r="L15" s="434"/>
      <c r="M15" s="156"/>
      <c r="N15" s="156"/>
      <c r="O15" s="157"/>
      <c r="P15" s="158"/>
      <c r="Q15" s="158">
        <v>0</v>
      </c>
      <c r="R15" s="158">
        <v>0</v>
      </c>
      <c r="S15" s="159">
        <f t="shared" si="0"/>
        <v>0</v>
      </c>
      <c r="T15" s="22">
        <v>2</v>
      </c>
      <c r="U15" s="158">
        <v>47.49</v>
      </c>
      <c r="V15" s="22">
        <v>1</v>
      </c>
      <c r="W15" s="158">
        <v>15.83</v>
      </c>
      <c r="X15" s="22">
        <v>2.5</v>
      </c>
      <c r="Y15" s="611">
        <v>110.81</v>
      </c>
      <c r="Z15" s="363">
        <f t="shared" si="1"/>
        <v>110.81</v>
      </c>
      <c r="AA15" s="160" t="s">
        <v>1122</v>
      </c>
      <c r="AB15" s="4"/>
      <c r="AC15" s="4"/>
      <c r="AD15" s="4"/>
      <c r="AE15" s="4"/>
    </row>
    <row r="16" spans="1:31" ht="57" x14ac:dyDescent="0.2">
      <c r="A16" s="151" t="s">
        <v>247</v>
      </c>
      <c r="B16" s="152" t="s">
        <v>76</v>
      </c>
      <c r="C16" s="636" t="s">
        <v>77</v>
      </c>
      <c r="D16" s="434" t="s">
        <v>80</v>
      </c>
      <c r="E16" s="637" t="s">
        <v>333</v>
      </c>
      <c r="F16" s="614" t="s">
        <v>1121</v>
      </c>
      <c r="G16" s="161"/>
      <c r="H16" s="161" t="s">
        <v>257</v>
      </c>
      <c r="I16" s="433"/>
      <c r="J16" s="433"/>
      <c r="K16" s="202"/>
      <c r="L16" s="434"/>
      <c r="M16" s="156"/>
      <c r="N16" s="156"/>
      <c r="O16" s="157"/>
      <c r="P16" s="158"/>
      <c r="Q16" s="158">
        <v>0</v>
      </c>
      <c r="R16" s="158">
        <v>0</v>
      </c>
      <c r="S16" s="159">
        <f t="shared" si="0"/>
        <v>0</v>
      </c>
      <c r="T16" s="22">
        <v>6</v>
      </c>
      <c r="U16" s="158">
        <v>47.49</v>
      </c>
      <c r="V16" s="22">
        <v>1</v>
      </c>
      <c r="W16" s="158">
        <v>15.83</v>
      </c>
      <c r="X16" s="22">
        <v>6.5</v>
      </c>
      <c r="Y16" s="611">
        <v>300.67</v>
      </c>
      <c r="Z16" s="363">
        <v>300.67</v>
      </c>
      <c r="AA16" s="160" t="s">
        <v>1122</v>
      </c>
      <c r="AB16" s="4"/>
      <c r="AC16" s="4"/>
      <c r="AD16" s="4"/>
      <c r="AE16" s="4"/>
    </row>
    <row r="17" spans="1:31" ht="57" x14ac:dyDescent="0.2">
      <c r="A17" s="151" t="s">
        <v>247</v>
      </c>
      <c r="B17" s="152" t="s">
        <v>76</v>
      </c>
      <c r="C17" s="636" t="s">
        <v>1127</v>
      </c>
      <c r="D17" s="434" t="s">
        <v>1128</v>
      </c>
      <c r="E17" s="637" t="s">
        <v>333</v>
      </c>
      <c r="F17" s="614" t="s">
        <v>1121</v>
      </c>
      <c r="G17" s="161"/>
      <c r="H17" s="161" t="s">
        <v>257</v>
      </c>
      <c r="I17" s="433"/>
      <c r="J17" s="433"/>
      <c r="K17" s="202"/>
      <c r="L17" s="434"/>
      <c r="M17" s="156"/>
      <c r="N17" s="156"/>
      <c r="O17" s="157"/>
      <c r="P17" s="158"/>
      <c r="Q17" s="158">
        <v>0</v>
      </c>
      <c r="R17" s="158">
        <v>0</v>
      </c>
      <c r="S17" s="159">
        <f t="shared" si="0"/>
        <v>0</v>
      </c>
      <c r="T17" s="22">
        <v>3</v>
      </c>
      <c r="U17" s="158">
        <v>47.49</v>
      </c>
      <c r="V17" s="22">
        <v>1</v>
      </c>
      <c r="W17" s="158">
        <v>15.83</v>
      </c>
      <c r="X17" s="22">
        <v>3.5</v>
      </c>
      <c r="Y17" s="613">
        <v>158.30000000000001</v>
      </c>
      <c r="Z17" s="363">
        <f t="shared" si="1"/>
        <v>158.30000000000001</v>
      </c>
      <c r="AA17" s="160" t="s">
        <v>1122</v>
      </c>
      <c r="AB17" s="4"/>
      <c r="AC17" s="4"/>
      <c r="AD17" s="4"/>
      <c r="AE17" s="4"/>
    </row>
    <row r="18" spans="1:31" ht="57" x14ac:dyDescent="0.2">
      <c r="A18" s="151" t="s">
        <v>247</v>
      </c>
      <c r="B18" s="152" t="s">
        <v>76</v>
      </c>
      <c r="C18" s="636" t="s">
        <v>1129</v>
      </c>
      <c r="D18" s="434" t="s">
        <v>1130</v>
      </c>
      <c r="E18" s="637" t="s">
        <v>333</v>
      </c>
      <c r="F18" s="614" t="s">
        <v>1121</v>
      </c>
      <c r="G18" s="161"/>
      <c r="H18" s="161" t="s">
        <v>257</v>
      </c>
      <c r="I18" s="433"/>
      <c r="J18" s="433"/>
      <c r="K18" s="202"/>
      <c r="L18" s="434"/>
      <c r="M18" s="156"/>
      <c r="N18" s="156"/>
      <c r="O18" s="157"/>
      <c r="P18" s="158"/>
      <c r="Q18" s="158">
        <v>0</v>
      </c>
      <c r="R18" s="158">
        <v>0</v>
      </c>
      <c r="S18" s="159">
        <f t="shared" si="0"/>
        <v>0</v>
      </c>
      <c r="T18" s="22">
        <v>3</v>
      </c>
      <c r="U18" s="158">
        <v>47.49</v>
      </c>
      <c r="V18" s="22">
        <v>1</v>
      </c>
      <c r="W18" s="158">
        <v>15.83</v>
      </c>
      <c r="X18" s="22">
        <v>3.5</v>
      </c>
      <c r="Y18" s="613">
        <v>158.30000000000001</v>
      </c>
      <c r="Z18" s="363">
        <f t="shared" si="1"/>
        <v>158.30000000000001</v>
      </c>
      <c r="AA18" s="160" t="s">
        <v>1122</v>
      </c>
      <c r="AB18" s="4"/>
      <c r="AC18" s="4"/>
      <c r="AD18" s="4"/>
      <c r="AE18" s="4"/>
    </row>
    <row r="19" spans="1:31" ht="57" x14ac:dyDescent="0.2">
      <c r="A19" s="151" t="s">
        <v>247</v>
      </c>
      <c r="B19" s="152" t="s">
        <v>76</v>
      </c>
      <c r="C19" s="636" t="s">
        <v>1131</v>
      </c>
      <c r="D19" s="434" t="s">
        <v>363</v>
      </c>
      <c r="E19" s="637" t="s">
        <v>333</v>
      </c>
      <c r="F19" s="614" t="s">
        <v>1121</v>
      </c>
      <c r="G19" s="161"/>
      <c r="H19" s="161" t="s">
        <v>4</v>
      </c>
      <c r="I19" s="433"/>
      <c r="J19" s="433"/>
      <c r="K19" s="202"/>
      <c r="L19" s="434"/>
      <c r="M19" s="156"/>
      <c r="N19" s="156"/>
      <c r="O19" s="157"/>
      <c r="P19" s="158"/>
      <c r="Q19" s="158">
        <v>0</v>
      </c>
      <c r="R19" s="158">
        <v>0</v>
      </c>
      <c r="S19" s="159">
        <f t="shared" si="0"/>
        <v>0</v>
      </c>
      <c r="T19" s="22">
        <v>0</v>
      </c>
      <c r="U19" s="158">
        <v>0</v>
      </c>
      <c r="V19" s="22">
        <v>1</v>
      </c>
      <c r="W19" s="158">
        <v>15.83</v>
      </c>
      <c r="X19" s="22">
        <v>0.5</v>
      </c>
      <c r="Y19" s="613">
        <v>15.83</v>
      </c>
      <c r="Z19" s="363">
        <f t="shared" si="1"/>
        <v>15.83</v>
      </c>
      <c r="AA19" s="160" t="s">
        <v>1122</v>
      </c>
      <c r="AB19" s="4"/>
      <c r="AC19" s="4"/>
      <c r="AD19" s="4"/>
      <c r="AE19" s="4"/>
    </row>
    <row r="20" spans="1:31" ht="57" x14ac:dyDescent="0.2">
      <c r="A20" s="151" t="s">
        <v>247</v>
      </c>
      <c r="B20" s="152" t="s">
        <v>76</v>
      </c>
      <c r="C20" s="636" t="s">
        <v>79</v>
      </c>
      <c r="D20" s="434" t="s">
        <v>81</v>
      </c>
      <c r="E20" s="637" t="s">
        <v>333</v>
      </c>
      <c r="F20" s="614" t="s">
        <v>1121</v>
      </c>
      <c r="G20" s="161"/>
      <c r="H20" s="161" t="s">
        <v>257</v>
      </c>
      <c r="I20" s="433"/>
      <c r="J20" s="433"/>
      <c r="K20" s="202"/>
      <c r="L20" s="434"/>
      <c r="M20" s="156"/>
      <c r="N20" s="156"/>
      <c r="O20" s="157"/>
      <c r="P20" s="158"/>
      <c r="Q20" s="158">
        <v>0</v>
      </c>
      <c r="R20" s="158">
        <v>0</v>
      </c>
      <c r="S20" s="159">
        <f t="shared" si="0"/>
        <v>0</v>
      </c>
      <c r="T20" s="22">
        <v>6</v>
      </c>
      <c r="U20" s="158">
        <v>47.49</v>
      </c>
      <c r="V20" s="22">
        <v>1</v>
      </c>
      <c r="W20" s="158">
        <v>15.83</v>
      </c>
      <c r="X20" s="22">
        <v>6.5</v>
      </c>
      <c r="Y20" s="611">
        <v>300.67</v>
      </c>
      <c r="Z20" s="363">
        <v>300.67</v>
      </c>
      <c r="AA20" s="160" t="s">
        <v>1122</v>
      </c>
      <c r="AB20" s="4"/>
      <c r="AC20" s="4"/>
      <c r="AD20" s="4"/>
      <c r="AE20" s="4"/>
    </row>
    <row r="21" spans="1:31" ht="57" x14ac:dyDescent="0.2">
      <c r="A21" s="151" t="s">
        <v>247</v>
      </c>
      <c r="B21" s="152" t="s">
        <v>76</v>
      </c>
      <c r="C21" s="636" t="s">
        <v>1132</v>
      </c>
      <c r="D21" s="434" t="s">
        <v>1133</v>
      </c>
      <c r="E21" s="637" t="s">
        <v>333</v>
      </c>
      <c r="F21" s="614" t="s">
        <v>1121</v>
      </c>
      <c r="G21" s="161"/>
      <c r="H21" s="161" t="s">
        <v>257</v>
      </c>
      <c r="I21" s="433"/>
      <c r="J21" s="433"/>
      <c r="K21" s="202"/>
      <c r="L21" s="434"/>
      <c r="M21" s="156"/>
      <c r="N21" s="156"/>
      <c r="O21" s="157"/>
      <c r="P21" s="158"/>
      <c r="Q21" s="158">
        <v>0</v>
      </c>
      <c r="R21" s="158">
        <v>0</v>
      </c>
      <c r="S21" s="159">
        <f t="shared" si="0"/>
        <v>0</v>
      </c>
      <c r="T21" s="22">
        <v>0</v>
      </c>
      <c r="U21" s="158">
        <v>31.67</v>
      </c>
      <c r="V21" s="22">
        <v>1</v>
      </c>
      <c r="W21" s="158">
        <v>15.83</v>
      </c>
      <c r="X21" s="22">
        <v>0.5</v>
      </c>
      <c r="Y21" s="613">
        <v>15.83</v>
      </c>
      <c r="Z21" s="363">
        <f t="shared" si="1"/>
        <v>15.83</v>
      </c>
      <c r="AA21" s="160" t="s">
        <v>1122</v>
      </c>
      <c r="AB21" s="4"/>
      <c r="AC21" s="4"/>
      <c r="AD21" s="4"/>
      <c r="AE21" s="4"/>
    </row>
    <row r="22" spans="1:31" ht="57" x14ac:dyDescent="0.2">
      <c r="A22" s="634" t="s">
        <v>247</v>
      </c>
      <c r="B22" s="635" t="s">
        <v>76</v>
      </c>
      <c r="C22" s="636" t="s">
        <v>332</v>
      </c>
      <c r="D22" s="434" t="s">
        <v>266</v>
      </c>
      <c r="E22" s="637" t="s">
        <v>333</v>
      </c>
      <c r="F22" s="612" t="s">
        <v>1121</v>
      </c>
      <c r="G22" s="639"/>
      <c r="H22" s="639" t="s">
        <v>257</v>
      </c>
      <c r="I22" s="433"/>
      <c r="J22" s="433"/>
      <c r="K22" s="202"/>
      <c r="L22" s="434"/>
      <c r="M22" s="204"/>
      <c r="N22" s="204"/>
      <c r="O22" s="205"/>
      <c r="P22" s="206"/>
      <c r="Q22" s="206"/>
      <c r="R22" s="206"/>
      <c r="S22" s="159"/>
      <c r="T22" s="22">
        <v>7</v>
      </c>
      <c r="U22" s="158">
        <v>47.49</v>
      </c>
      <c r="V22" s="22">
        <v>2</v>
      </c>
      <c r="W22" s="158">
        <v>15.83</v>
      </c>
      <c r="X22" s="22">
        <v>8</v>
      </c>
      <c r="Y22" s="613">
        <v>364.09</v>
      </c>
      <c r="Z22" s="363">
        <f t="shared" si="1"/>
        <v>364.09000000000003</v>
      </c>
      <c r="AA22" s="160" t="s">
        <v>1122</v>
      </c>
      <c r="AB22" s="4"/>
      <c r="AC22" s="4"/>
      <c r="AD22" s="4"/>
      <c r="AE22" s="4"/>
    </row>
    <row r="23" spans="1:31" ht="57" x14ac:dyDescent="0.2">
      <c r="A23" s="151" t="s">
        <v>247</v>
      </c>
      <c r="B23" s="152" t="s">
        <v>76</v>
      </c>
      <c r="C23" s="636" t="s">
        <v>312</v>
      </c>
      <c r="D23" s="434" t="s">
        <v>368</v>
      </c>
      <c r="E23" s="637" t="s">
        <v>333</v>
      </c>
      <c r="F23" s="614" t="s">
        <v>1121</v>
      </c>
      <c r="G23" s="161"/>
      <c r="H23" s="161" t="s">
        <v>257</v>
      </c>
      <c r="I23" s="433"/>
      <c r="J23" s="433"/>
      <c r="K23" s="22"/>
      <c r="L23" s="434"/>
      <c r="M23" s="156"/>
      <c r="N23" s="156"/>
      <c r="O23" s="157"/>
      <c r="P23" s="158"/>
      <c r="Q23" s="158">
        <v>0</v>
      </c>
      <c r="R23" s="158">
        <v>0</v>
      </c>
      <c r="S23" s="159">
        <f>Q23+R23</f>
        <v>0</v>
      </c>
      <c r="T23" s="22">
        <v>3</v>
      </c>
      <c r="U23" s="158">
        <v>31.66</v>
      </c>
      <c r="V23" s="22">
        <v>1</v>
      </c>
      <c r="W23" s="158">
        <v>15.83</v>
      </c>
      <c r="X23" s="22">
        <v>3.5</v>
      </c>
      <c r="Y23" s="613">
        <v>110.82</v>
      </c>
      <c r="Z23" s="363">
        <v>110.82</v>
      </c>
      <c r="AA23" s="160" t="s">
        <v>1122</v>
      </c>
      <c r="AB23" s="4"/>
      <c r="AC23" s="4"/>
      <c r="AD23" s="4"/>
      <c r="AE23" s="4"/>
    </row>
    <row r="24" spans="1:31" ht="57" x14ac:dyDescent="0.2">
      <c r="A24" s="634" t="s">
        <v>247</v>
      </c>
      <c r="B24" s="635" t="s">
        <v>76</v>
      </c>
      <c r="C24" s="636" t="s">
        <v>1134</v>
      </c>
      <c r="D24" s="434" t="s">
        <v>321</v>
      </c>
      <c r="E24" s="637" t="s">
        <v>333</v>
      </c>
      <c r="F24" s="612" t="s">
        <v>1121</v>
      </c>
      <c r="G24" s="161"/>
      <c r="H24" s="161" t="s">
        <v>257</v>
      </c>
      <c r="I24" s="433"/>
      <c r="J24" s="433"/>
      <c r="K24" s="202"/>
      <c r="L24" s="434"/>
      <c r="M24" s="156"/>
      <c r="N24" s="156"/>
      <c r="O24" s="157"/>
      <c r="P24" s="158"/>
      <c r="Q24" s="158"/>
      <c r="R24" s="158"/>
      <c r="S24" s="159"/>
      <c r="T24" s="22">
        <v>6</v>
      </c>
      <c r="U24" s="158">
        <v>47.49</v>
      </c>
      <c r="V24" s="22">
        <v>2</v>
      </c>
      <c r="W24" s="158">
        <v>15.83</v>
      </c>
      <c r="X24" s="22">
        <v>7</v>
      </c>
      <c r="Y24" s="613">
        <v>316.60000000000002</v>
      </c>
      <c r="Z24" s="363">
        <f t="shared" si="1"/>
        <v>316.60000000000002</v>
      </c>
      <c r="AA24" s="160" t="s">
        <v>1122</v>
      </c>
      <c r="AB24" s="4"/>
      <c r="AC24" s="4"/>
      <c r="AD24" s="4"/>
      <c r="AE24" s="4"/>
    </row>
    <row r="25" spans="1:31" ht="57" x14ac:dyDescent="0.2">
      <c r="A25" s="634" t="s">
        <v>247</v>
      </c>
      <c r="B25" s="635" t="s">
        <v>76</v>
      </c>
      <c r="C25" s="636" t="s">
        <v>328</v>
      </c>
      <c r="D25" s="434" t="s">
        <v>329</v>
      </c>
      <c r="E25" s="637" t="s">
        <v>333</v>
      </c>
      <c r="F25" s="612" t="s">
        <v>1121</v>
      </c>
      <c r="G25" s="161"/>
      <c r="H25" s="161" t="s">
        <v>257</v>
      </c>
      <c r="I25" s="433"/>
      <c r="J25" s="433"/>
      <c r="K25" s="22"/>
      <c r="L25" s="434"/>
      <c r="M25" s="156"/>
      <c r="N25" s="156"/>
      <c r="O25" s="157"/>
      <c r="P25" s="158"/>
      <c r="Q25" s="158"/>
      <c r="R25" s="158"/>
      <c r="S25" s="159"/>
      <c r="T25" s="22">
        <v>6</v>
      </c>
      <c r="U25" s="158"/>
      <c r="V25" s="22">
        <v>2</v>
      </c>
      <c r="W25" s="158">
        <v>15.83</v>
      </c>
      <c r="X25" s="22">
        <v>7</v>
      </c>
      <c r="Y25" s="613">
        <v>269.12</v>
      </c>
      <c r="Z25" s="363">
        <v>269.12</v>
      </c>
      <c r="AA25" s="160" t="s">
        <v>1135</v>
      </c>
      <c r="AB25" s="4"/>
      <c r="AC25" s="4"/>
      <c r="AD25" s="4"/>
      <c r="AE25" s="4"/>
    </row>
    <row r="26" spans="1:31" ht="57" x14ac:dyDescent="0.2">
      <c r="A26" s="634" t="s">
        <v>247</v>
      </c>
      <c r="B26" s="635" t="s">
        <v>76</v>
      </c>
      <c r="C26" s="636" t="s">
        <v>299</v>
      </c>
      <c r="D26" s="434" t="s">
        <v>319</v>
      </c>
      <c r="E26" s="637" t="s">
        <v>333</v>
      </c>
      <c r="F26" s="612" t="s">
        <v>1121</v>
      </c>
      <c r="G26" s="161"/>
      <c r="H26" s="161" t="s">
        <v>257</v>
      </c>
      <c r="I26" s="433"/>
      <c r="J26" s="433"/>
      <c r="K26" s="22"/>
      <c r="L26" s="434"/>
      <c r="M26" s="156"/>
      <c r="N26" s="156"/>
      <c r="O26" s="157"/>
      <c r="P26" s="158"/>
      <c r="Q26" s="158"/>
      <c r="R26" s="158"/>
      <c r="S26" s="159"/>
      <c r="T26" s="22">
        <v>7</v>
      </c>
      <c r="U26" s="158">
        <v>47.49</v>
      </c>
      <c r="V26" s="22">
        <v>1</v>
      </c>
      <c r="W26" s="158">
        <v>15.83</v>
      </c>
      <c r="X26" s="22">
        <v>7.5</v>
      </c>
      <c r="Y26" s="611">
        <v>348.26</v>
      </c>
      <c r="Z26" s="363">
        <f>(U26*T26)+(V26*W26)</f>
        <v>348.26</v>
      </c>
      <c r="AA26" s="160" t="s">
        <v>1122</v>
      </c>
      <c r="AB26" s="4"/>
      <c r="AC26" s="4"/>
      <c r="AD26" s="4"/>
      <c r="AE26" s="4"/>
    </row>
    <row r="27" spans="1:31" ht="57" x14ac:dyDescent="0.2">
      <c r="A27" s="151" t="s">
        <v>247</v>
      </c>
      <c r="B27" s="152" t="s">
        <v>76</v>
      </c>
      <c r="C27" s="636" t="s">
        <v>1136</v>
      </c>
      <c r="D27" s="434" t="s">
        <v>1137</v>
      </c>
      <c r="E27" s="637" t="s">
        <v>333</v>
      </c>
      <c r="F27" s="612" t="s">
        <v>1121</v>
      </c>
      <c r="G27" s="161"/>
      <c r="H27" s="161" t="s">
        <v>252</v>
      </c>
      <c r="I27" s="433"/>
      <c r="J27" s="433"/>
      <c r="K27" s="202"/>
      <c r="L27" s="434"/>
      <c r="M27" s="156"/>
      <c r="N27" s="156"/>
      <c r="O27" s="157"/>
      <c r="P27" s="158"/>
      <c r="Q27" s="158">
        <v>0</v>
      </c>
      <c r="R27" s="158">
        <v>0</v>
      </c>
      <c r="S27" s="159">
        <f>Q27+R27</f>
        <v>0</v>
      </c>
      <c r="T27" s="22">
        <v>2</v>
      </c>
      <c r="U27" s="158">
        <v>47.49</v>
      </c>
      <c r="V27" s="22">
        <v>1</v>
      </c>
      <c r="W27" s="158">
        <v>15.83</v>
      </c>
      <c r="X27" s="22">
        <v>2.5</v>
      </c>
      <c r="Y27" s="611">
        <v>110.81</v>
      </c>
      <c r="Z27" s="363">
        <f>(U27*T27)+(V27*W27)</f>
        <v>110.81</v>
      </c>
      <c r="AA27" s="160" t="s">
        <v>1122</v>
      </c>
      <c r="AB27" s="4"/>
      <c r="AC27" s="4"/>
      <c r="AD27" s="4"/>
      <c r="AE27" s="4"/>
    </row>
    <row r="28" spans="1:31" ht="57" x14ac:dyDescent="0.2">
      <c r="A28" s="151" t="s">
        <v>247</v>
      </c>
      <c r="B28" s="152" t="s">
        <v>76</v>
      </c>
      <c r="C28" s="636" t="s">
        <v>1138</v>
      </c>
      <c r="D28" s="434" t="s">
        <v>1139</v>
      </c>
      <c r="E28" s="637" t="s">
        <v>333</v>
      </c>
      <c r="F28" s="614" t="s">
        <v>1121</v>
      </c>
      <c r="G28" s="161"/>
      <c r="H28" s="161" t="s">
        <v>257</v>
      </c>
      <c r="I28" s="433"/>
      <c r="J28" s="433"/>
      <c r="K28" s="202"/>
      <c r="L28" s="434"/>
      <c r="M28" s="156"/>
      <c r="N28" s="156"/>
      <c r="O28" s="157"/>
      <c r="P28" s="158"/>
      <c r="Q28" s="158">
        <v>0</v>
      </c>
      <c r="R28" s="158">
        <v>0</v>
      </c>
      <c r="S28" s="159">
        <f>Q28+R28</f>
        <v>0</v>
      </c>
      <c r="T28" s="22">
        <v>3</v>
      </c>
      <c r="U28" s="158">
        <v>47.49</v>
      </c>
      <c r="V28" s="22">
        <v>1</v>
      </c>
      <c r="W28" s="158">
        <v>15.83</v>
      </c>
      <c r="X28" s="22">
        <v>3.5</v>
      </c>
      <c r="Y28" s="613">
        <v>158.30000000000001</v>
      </c>
      <c r="Z28" s="363">
        <f>(U28*T28)+(V28*W28)</f>
        <v>158.30000000000001</v>
      </c>
      <c r="AA28" s="160" t="s">
        <v>1122</v>
      </c>
      <c r="AB28" s="7"/>
      <c r="AC28" s="7"/>
    </row>
    <row r="29" spans="1:31" ht="57" x14ac:dyDescent="0.2">
      <c r="A29" s="634" t="s">
        <v>247</v>
      </c>
      <c r="B29" s="635" t="s">
        <v>76</v>
      </c>
      <c r="C29" s="636" t="s">
        <v>271</v>
      </c>
      <c r="D29" s="434" t="s">
        <v>272</v>
      </c>
      <c r="E29" s="637" t="s">
        <v>333</v>
      </c>
      <c r="F29" s="612" t="s">
        <v>1121</v>
      </c>
      <c r="G29" s="161"/>
      <c r="H29" s="161" t="s">
        <v>257</v>
      </c>
      <c r="I29" s="433"/>
      <c r="J29" s="433"/>
      <c r="K29" s="22"/>
      <c r="L29" s="434"/>
      <c r="M29" s="156"/>
      <c r="N29" s="156"/>
      <c r="O29" s="157"/>
      <c r="P29" s="158"/>
      <c r="Q29" s="158"/>
      <c r="R29" s="158"/>
      <c r="S29" s="159"/>
      <c r="T29" s="22">
        <v>4</v>
      </c>
      <c r="U29" s="158">
        <v>47.49</v>
      </c>
      <c r="V29" s="22">
        <v>2</v>
      </c>
      <c r="W29" s="158">
        <v>15.83</v>
      </c>
      <c r="X29" s="22">
        <v>5</v>
      </c>
      <c r="Y29" s="611">
        <v>221.62</v>
      </c>
      <c r="Z29" s="363">
        <f>(U29*T29)+(V29*W29)</f>
        <v>221.62</v>
      </c>
      <c r="AA29" s="160" t="s">
        <v>1122</v>
      </c>
      <c r="AB29" s="7"/>
      <c r="AC29" s="7"/>
    </row>
    <row r="30" spans="1:31" ht="57" x14ac:dyDescent="0.2">
      <c r="A30" s="634" t="s">
        <v>247</v>
      </c>
      <c r="B30" s="635" t="s">
        <v>76</v>
      </c>
      <c r="C30" s="636" t="s">
        <v>289</v>
      </c>
      <c r="D30" s="434" t="s">
        <v>336</v>
      </c>
      <c r="E30" s="637" t="s">
        <v>333</v>
      </c>
      <c r="F30" s="612" t="s">
        <v>1121</v>
      </c>
      <c r="G30" s="161"/>
      <c r="H30" s="161" t="s">
        <v>257</v>
      </c>
      <c r="I30" s="433"/>
      <c r="J30" s="433"/>
      <c r="K30" s="22"/>
      <c r="L30" s="434"/>
      <c r="M30" s="156"/>
      <c r="N30" s="156"/>
      <c r="O30" s="157"/>
      <c r="P30" s="158"/>
      <c r="Q30" s="158"/>
      <c r="R30" s="158"/>
      <c r="S30" s="159"/>
      <c r="T30" s="22">
        <v>3</v>
      </c>
      <c r="U30" s="158"/>
      <c r="V30" s="22">
        <v>1</v>
      </c>
      <c r="W30" s="158"/>
      <c r="X30" s="22">
        <v>3.5</v>
      </c>
      <c r="Y30" s="613">
        <v>142.47</v>
      </c>
      <c r="Z30" s="363">
        <v>142.47</v>
      </c>
      <c r="AA30" s="160" t="s">
        <v>1140</v>
      </c>
      <c r="AB30" s="7"/>
      <c r="AC30" s="7"/>
    </row>
    <row r="31" spans="1:31" ht="57" x14ac:dyDescent="0.2">
      <c r="A31" s="151" t="s">
        <v>247</v>
      </c>
      <c r="B31" s="152" t="s">
        <v>76</v>
      </c>
      <c r="C31" s="636" t="s">
        <v>1141</v>
      </c>
      <c r="D31" s="434" t="s">
        <v>1142</v>
      </c>
      <c r="E31" s="637" t="s">
        <v>333</v>
      </c>
      <c r="F31" s="614" t="s">
        <v>1121</v>
      </c>
      <c r="G31" s="161"/>
      <c r="H31" s="161" t="s">
        <v>257</v>
      </c>
      <c r="I31" s="433"/>
      <c r="J31" s="433"/>
      <c r="K31" s="202"/>
      <c r="L31" s="434"/>
      <c r="M31" s="156"/>
      <c r="N31" s="156"/>
      <c r="O31" s="157"/>
      <c r="P31" s="158"/>
      <c r="Q31" s="158">
        <v>0</v>
      </c>
      <c r="R31" s="158">
        <v>0</v>
      </c>
      <c r="S31" s="159">
        <f>Q31+R31</f>
        <v>0</v>
      </c>
      <c r="T31" s="22">
        <v>0</v>
      </c>
      <c r="U31" s="158">
        <v>31.67</v>
      </c>
      <c r="V31" s="22">
        <v>1</v>
      </c>
      <c r="W31" s="158">
        <v>15.83</v>
      </c>
      <c r="X31" s="22">
        <v>0.5</v>
      </c>
      <c r="Y31" s="613">
        <v>15.83</v>
      </c>
      <c r="Z31" s="363">
        <f>(U31*T31)+(V31*W31)</f>
        <v>15.83</v>
      </c>
      <c r="AA31" s="160" t="s">
        <v>1122</v>
      </c>
      <c r="AB31" s="7"/>
      <c r="AC31" s="7"/>
    </row>
    <row r="32" spans="1:31" ht="57" x14ac:dyDescent="0.2">
      <c r="A32" s="634" t="s">
        <v>247</v>
      </c>
      <c r="B32" s="635" t="s">
        <v>76</v>
      </c>
      <c r="C32" s="636" t="s">
        <v>253</v>
      </c>
      <c r="D32" s="434" t="s">
        <v>254</v>
      </c>
      <c r="E32" s="637" t="s">
        <v>333</v>
      </c>
      <c r="F32" s="612" t="s">
        <v>1121</v>
      </c>
      <c r="G32" s="161"/>
      <c r="H32" s="161" t="s">
        <v>257</v>
      </c>
      <c r="I32" s="433"/>
      <c r="J32" s="433"/>
      <c r="K32" s="202"/>
      <c r="L32" s="434"/>
      <c r="M32" s="156"/>
      <c r="N32" s="156"/>
      <c r="O32" s="157"/>
      <c r="P32" s="158"/>
      <c r="Q32" s="158"/>
      <c r="R32" s="158"/>
      <c r="S32" s="159"/>
      <c r="T32" s="22">
        <v>0</v>
      </c>
      <c r="U32" s="158">
        <v>0</v>
      </c>
      <c r="V32" s="22">
        <v>2</v>
      </c>
      <c r="W32" s="158">
        <v>15.83</v>
      </c>
      <c r="X32" s="22">
        <v>1</v>
      </c>
      <c r="Y32" s="613">
        <v>31.66</v>
      </c>
      <c r="Z32" s="363">
        <v>31.66</v>
      </c>
      <c r="AA32" s="160" t="s">
        <v>1122</v>
      </c>
      <c r="AB32" s="7"/>
      <c r="AC32" s="7"/>
    </row>
    <row r="33" spans="1:29" ht="42.75" x14ac:dyDescent="0.2">
      <c r="A33" s="151" t="s">
        <v>247</v>
      </c>
      <c r="B33" s="152" t="s">
        <v>76</v>
      </c>
      <c r="C33" s="641" t="s">
        <v>280</v>
      </c>
      <c r="D33" s="435" t="s">
        <v>1143</v>
      </c>
      <c r="E33" s="25" t="s">
        <v>1144</v>
      </c>
      <c r="F33" s="642" t="s">
        <v>1145</v>
      </c>
      <c r="G33" s="161"/>
      <c r="H33" s="161" t="s">
        <v>257</v>
      </c>
      <c r="I33" s="433" t="s">
        <v>75</v>
      </c>
      <c r="J33" s="433" t="s">
        <v>74</v>
      </c>
      <c r="K33" s="22" t="s">
        <v>1146</v>
      </c>
      <c r="L33" s="435" t="s">
        <v>1147</v>
      </c>
      <c r="M33" s="156"/>
      <c r="N33" s="156"/>
      <c r="O33" s="157"/>
      <c r="P33" s="158"/>
      <c r="Q33" s="158">
        <v>0</v>
      </c>
      <c r="R33" s="158">
        <v>0</v>
      </c>
      <c r="S33" s="159">
        <f>Q33+R33</f>
        <v>0</v>
      </c>
      <c r="T33" s="22">
        <v>0</v>
      </c>
      <c r="U33" s="158">
        <v>0</v>
      </c>
      <c r="V33" s="22">
        <v>1</v>
      </c>
      <c r="W33" s="158">
        <v>134.9</v>
      </c>
      <c r="X33" s="22">
        <v>0.5</v>
      </c>
      <c r="Y33" s="615">
        <v>134.9</v>
      </c>
      <c r="Z33" s="363">
        <f>S33+Y33</f>
        <v>134.9</v>
      </c>
      <c r="AA33" s="160"/>
      <c r="AB33" s="7"/>
      <c r="AC33" s="7"/>
    </row>
    <row r="34" spans="1:29" ht="14.25" x14ac:dyDescent="0.2">
      <c r="A34" s="21" t="s">
        <v>76</v>
      </c>
      <c r="B34" s="21" t="s">
        <v>364</v>
      </c>
      <c r="C34" s="608" t="s">
        <v>1308</v>
      </c>
      <c r="D34" s="461" t="s">
        <v>1309</v>
      </c>
      <c r="E34" s="616" t="s">
        <v>1158</v>
      </c>
      <c r="F34" s="532" t="s">
        <v>1310</v>
      </c>
      <c r="G34" s="90"/>
      <c r="H34" s="90" t="s">
        <v>4</v>
      </c>
      <c r="I34" s="22" t="s">
        <v>75</v>
      </c>
      <c r="J34" s="23" t="s">
        <v>74</v>
      </c>
      <c r="K34" s="22" t="s">
        <v>269</v>
      </c>
      <c r="L34" s="24" t="s">
        <v>344</v>
      </c>
      <c r="M34" s="156"/>
      <c r="N34" s="156"/>
      <c r="O34" s="157"/>
      <c r="P34" s="158"/>
      <c r="Q34" s="158">
        <v>0</v>
      </c>
      <c r="R34" s="158">
        <v>0</v>
      </c>
      <c r="S34" s="159">
        <f t="shared" ref="S34:S57" si="2">Q34+R34</f>
        <v>0</v>
      </c>
      <c r="T34" s="22">
        <v>0</v>
      </c>
      <c r="U34" s="158">
        <v>0</v>
      </c>
      <c r="V34" s="22">
        <v>1</v>
      </c>
      <c r="W34" s="158">
        <v>105.28</v>
      </c>
      <c r="X34" s="22">
        <v>0.5</v>
      </c>
      <c r="Y34" s="609">
        <v>105.28</v>
      </c>
      <c r="Z34" s="363">
        <f t="shared" ref="Z34:Z40" si="3">S34+Y34</f>
        <v>105.28</v>
      </c>
      <c r="AA34" s="532"/>
      <c r="AB34" s="7"/>
      <c r="AC34" s="7"/>
    </row>
    <row r="35" spans="1:29" ht="28.5" x14ac:dyDescent="0.2">
      <c r="A35" s="21" t="s">
        <v>76</v>
      </c>
      <c r="B35" s="21" t="s">
        <v>364</v>
      </c>
      <c r="C35" s="610" t="s">
        <v>253</v>
      </c>
      <c r="D35" s="22" t="s">
        <v>414</v>
      </c>
      <c r="E35" s="25" t="s">
        <v>333</v>
      </c>
      <c r="F35" s="553" t="s">
        <v>1321</v>
      </c>
      <c r="G35" s="161"/>
      <c r="H35" s="22" t="s">
        <v>257</v>
      </c>
      <c r="I35" s="22" t="s">
        <v>75</v>
      </c>
      <c r="J35" s="23" t="s">
        <v>74</v>
      </c>
      <c r="K35" s="22" t="s">
        <v>346</v>
      </c>
      <c r="L35" s="24" t="s">
        <v>410</v>
      </c>
      <c r="M35" s="156"/>
      <c r="N35" s="156"/>
      <c r="O35" s="157"/>
      <c r="P35" s="158"/>
      <c r="Q35" s="158">
        <v>0</v>
      </c>
      <c r="R35" s="158">
        <v>0</v>
      </c>
      <c r="S35" s="159">
        <f t="shared" si="2"/>
        <v>0</v>
      </c>
      <c r="T35" s="22">
        <v>2</v>
      </c>
      <c r="U35" s="158">
        <v>47.49</v>
      </c>
      <c r="V35" s="22">
        <v>1</v>
      </c>
      <c r="W35" s="158">
        <v>15.83</v>
      </c>
      <c r="X35" s="22">
        <v>2.5</v>
      </c>
      <c r="Y35" s="609">
        <v>110.81</v>
      </c>
      <c r="Z35" s="363">
        <f t="shared" si="3"/>
        <v>110.81</v>
      </c>
      <c r="AA35" s="150" t="s">
        <v>1122</v>
      </c>
      <c r="AB35" s="7"/>
      <c r="AC35" s="7"/>
    </row>
    <row r="36" spans="1:29" ht="42.75" x14ac:dyDescent="0.2">
      <c r="A36" s="21" t="s">
        <v>76</v>
      </c>
      <c r="B36" s="21" t="s">
        <v>364</v>
      </c>
      <c r="C36" s="610" t="s">
        <v>396</v>
      </c>
      <c r="D36" s="461" t="s">
        <v>1307</v>
      </c>
      <c r="E36" s="322" t="s">
        <v>333</v>
      </c>
      <c r="F36" s="553" t="s">
        <v>1305</v>
      </c>
      <c r="G36" s="90"/>
      <c r="H36" s="90" t="s">
        <v>4</v>
      </c>
      <c r="I36" s="21" t="s">
        <v>75</v>
      </c>
      <c r="J36" s="20" t="s">
        <v>74</v>
      </c>
      <c r="K36" s="22" t="s">
        <v>1306</v>
      </c>
      <c r="L36" s="24" t="s">
        <v>1198</v>
      </c>
      <c r="M36" s="156"/>
      <c r="N36" s="156"/>
      <c r="O36" s="157"/>
      <c r="P36" s="158"/>
      <c r="Q36" s="158">
        <v>0</v>
      </c>
      <c r="R36" s="158">
        <v>0</v>
      </c>
      <c r="S36" s="159">
        <f t="shared" si="2"/>
        <v>0</v>
      </c>
      <c r="T36" s="22">
        <v>3</v>
      </c>
      <c r="U36" s="158">
        <v>47.49</v>
      </c>
      <c r="V36" s="22">
        <v>1</v>
      </c>
      <c r="W36" s="158">
        <v>15.83</v>
      </c>
      <c r="X36" s="22">
        <v>3.5</v>
      </c>
      <c r="Y36" s="609">
        <v>158.30000000000001</v>
      </c>
      <c r="Z36" s="363">
        <f t="shared" si="3"/>
        <v>158.30000000000001</v>
      </c>
      <c r="AA36" s="150" t="s">
        <v>1122</v>
      </c>
      <c r="AB36" s="7"/>
      <c r="AC36" s="7"/>
    </row>
    <row r="37" spans="1:29" ht="42.75" x14ac:dyDescent="0.2">
      <c r="A37" s="21" t="s">
        <v>76</v>
      </c>
      <c r="B37" s="21" t="s">
        <v>364</v>
      </c>
      <c r="C37" s="610" t="s">
        <v>404</v>
      </c>
      <c r="D37" s="461" t="s">
        <v>405</v>
      </c>
      <c r="E37" s="322" t="s">
        <v>333</v>
      </c>
      <c r="F37" s="553" t="s">
        <v>1305</v>
      </c>
      <c r="G37" s="90"/>
      <c r="H37" s="90" t="s">
        <v>4</v>
      </c>
      <c r="I37" s="21" t="s">
        <v>75</v>
      </c>
      <c r="J37" s="20" t="s">
        <v>74</v>
      </c>
      <c r="K37" s="22" t="s">
        <v>1306</v>
      </c>
      <c r="L37" s="24" t="s">
        <v>1198</v>
      </c>
      <c r="M37" s="156"/>
      <c r="N37" s="156"/>
      <c r="O37" s="157"/>
      <c r="P37" s="158"/>
      <c r="Q37" s="158">
        <v>0</v>
      </c>
      <c r="R37" s="158">
        <v>0</v>
      </c>
      <c r="S37" s="159">
        <f t="shared" si="2"/>
        <v>0</v>
      </c>
      <c r="T37" s="22">
        <v>8</v>
      </c>
      <c r="U37" s="158">
        <v>47.49</v>
      </c>
      <c r="V37" s="22">
        <v>1</v>
      </c>
      <c r="W37" s="158">
        <v>15.83</v>
      </c>
      <c r="X37" s="22">
        <v>8.5</v>
      </c>
      <c r="Y37" s="609">
        <v>395.75</v>
      </c>
      <c r="Z37" s="363">
        <f t="shared" si="3"/>
        <v>395.75</v>
      </c>
      <c r="AA37" s="150" t="s">
        <v>1122</v>
      </c>
      <c r="AB37" s="7"/>
      <c r="AC37" s="7"/>
    </row>
    <row r="38" spans="1:29" ht="28.5" x14ac:dyDescent="0.2">
      <c r="A38" s="21" t="s">
        <v>76</v>
      </c>
      <c r="B38" s="21" t="s">
        <v>364</v>
      </c>
      <c r="C38" s="610" t="s">
        <v>401</v>
      </c>
      <c r="D38" s="618" t="s">
        <v>1322</v>
      </c>
      <c r="E38" s="616" t="s">
        <v>333</v>
      </c>
      <c r="F38" s="643" t="s">
        <v>1323</v>
      </c>
      <c r="G38" s="161"/>
      <c r="H38" s="22" t="s">
        <v>4</v>
      </c>
      <c r="I38" s="22" t="s">
        <v>75</v>
      </c>
      <c r="J38" s="23" t="s">
        <v>74</v>
      </c>
      <c r="K38" s="22" t="s">
        <v>338</v>
      </c>
      <c r="L38" s="24" t="s">
        <v>403</v>
      </c>
      <c r="M38" s="156"/>
      <c r="N38" s="156"/>
      <c r="O38" s="157"/>
      <c r="P38" s="158"/>
      <c r="Q38" s="158">
        <v>0</v>
      </c>
      <c r="R38" s="158">
        <v>0</v>
      </c>
      <c r="S38" s="159">
        <f t="shared" si="2"/>
        <v>0</v>
      </c>
      <c r="T38" s="22">
        <v>5</v>
      </c>
      <c r="U38" s="158">
        <v>47.49</v>
      </c>
      <c r="V38" s="22">
        <v>0</v>
      </c>
      <c r="W38" s="158">
        <v>0</v>
      </c>
      <c r="X38" s="22">
        <v>5</v>
      </c>
      <c r="Y38" s="609">
        <v>237.45</v>
      </c>
      <c r="Z38" s="363">
        <f t="shared" si="3"/>
        <v>237.45</v>
      </c>
      <c r="AA38" s="150" t="s">
        <v>1122</v>
      </c>
      <c r="AB38" s="7"/>
      <c r="AC38" s="7"/>
    </row>
    <row r="39" spans="1:29" ht="14.25" x14ac:dyDescent="0.2">
      <c r="A39" s="21" t="s">
        <v>76</v>
      </c>
      <c r="B39" s="619" t="s">
        <v>166</v>
      </c>
      <c r="C39" s="447" t="s">
        <v>564</v>
      </c>
      <c r="D39" s="86" t="s">
        <v>565</v>
      </c>
      <c r="E39" s="620" t="s">
        <v>85</v>
      </c>
      <c r="F39" s="621" t="s">
        <v>86</v>
      </c>
      <c r="G39" s="155"/>
      <c r="H39" s="22"/>
      <c r="I39" s="22" t="s">
        <v>75</v>
      </c>
      <c r="J39" s="23" t="s">
        <v>74</v>
      </c>
      <c r="K39" s="22" t="s">
        <v>75</v>
      </c>
      <c r="L39" s="24" t="s">
        <v>78</v>
      </c>
      <c r="M39" s="146">
        <v>45644</v>
      </c>
      <c r="N39" s="146">
        <v>45645</v>
      </c>
      <c r="O39" s="157"/>
      <c r="P39" s="158"/>
      <c r="Q39" s="158">
        <v>0</v>
      </c>
      <c r="R39" s="158">
        <v>0</v>
      </c>
      <c r="S39" s="159">
        <f t="shared" si="2"/>
        <v>0</v>
      </c>
      <c r="T39" s="22">
        <v>1</v>
      </c>
      <c r="U39" s="206">
        <v>559.41</v>
      </c>
      <c r="V39" s="202">
        <v>1</v>
      </c>
      <c r="W39" s="206">
        <v>279.7</v>
      </c>
      <c r="X39" s="22">
        <f t="shared" ref="X39:X45" si="4">T39+(V39*0.5)</f>
        <v>1.5</v>
      </c>
      <c r="Y39" s="363">
        <v>839.11</v>
      </c>
      <c r="Z39" s="363">
        <f t="shared" si="3"/>
        <v>839.11</v>
      </c>
      <c r="AA39" s="22" t="s">
        <v>88</v>
      </c>
      <c r="AB39" s="7"/>
      <c r="AC39" s="7"/>
    </row>
    <row r="40" spans="1:29" ht="14.25" x14ac:dyDescent="0.2">
      <c r="A40" s="21" t="s">
        <v>76</v>
      </c>
      <c r="B40" s="619" t="s">
        <v>166</v>
      </c>
      <c r="C40" s="447" t="s">
        <v>522</v>
      </c>
      <c r="D40" s="86" t="s">
        <v>523</v>
      </c>
      <c r="E40" s="620" t="s">
        <v>85</v>
      </c>
      <c r="F40" s="622" t="s">
        <v>86</v>
      </c>
      <c r="G40" s="161"/>
      <c r="H40" s="22"/>
      <c r="I40" s="22" t="s">
        <v>75</v>
      </c>
      <c r="J40" s="23" t="s">
        <v>74</v>
      </c>
      <c r="K40" s="22" t="s">
        <v>75</v>
      </c>
      <c r="L40" s="24" t="s">
        <v>78</v>
      </c>
      <c r="M40" s="146">
        <v>45644</v>
      </c>
      <c r="N40" s="146">
        <v>45645</v>
      </c>
      <c r="O40" s="157"/>
      <c r="P40" s="158"/>
      <c r="Q40" s="158">
        <v>0</v>
      </c>
      <c r="R40" s="158">
        <v>0</v>
      </c>
      <c r="S40" s="159">
        <f t="shared" si="2"/>
        <v>0</v>
      </c>
      <c r="T40" s="22">
        <v>1</v>
      </c>
      <c r="U40" s="206">
        <v>559.41</v>
      </c>
      <c r="V40" s="22">
        <v>1</v>
      </c>
      <c r="W40" s="206">
        <v>279.7</v>
      </c>
      <c r="X40" s="22">
        <f t="shared" si="4"/>
        <v>1.5</v>
      </c>
      <c r="Y40" s="363">
        <f>(T40*U40)+(V40*W40)</f>
        <v>839.1099999999999</v>
      </c>
      <c r="Z40" s="363">
        <f t="shared" si="3"/>
        <v>839.1099999999999</v>
      </c>
      <c r="AA40" s="22" t="s">
        <v>88</v>
      </c>
      <c r="AB40" s="7"/>
      <c r="AC40" s="7"/>
    </row>
    <row r="41" spans="1:29" ht="14.25" x14ac:dyDescent="0.2">
      <c r="A41" s="21" t="s">
        <v>76</v>
      </c>
      <c r="B41" s="619" t="s">
        <v>166</v>
      </c>
      <c r="C41" s="447" t="s">
        <v>164</v>
      </c>
      <c r="D41" s="86" t="s">
        <v>165</v>
      </c>
      <c r="E41" s="50" t="s">
        <v>85</v>
      </c>
      <c r="F41" s="41" t="s">
        <v>86</v>
      </c>
      <c r="G41" s="155"/>
      <c r="H41" s="22"/>
      <c r="I41" s="22" t="s">
        <v>75</v>
      </c>
      <c r="J41" s="23" t="s">
        <v>74</v>
      </c>
      <c r="K41" s="25" t="s">
        <v>75</v>
      </c>
      <c r="L41" s="24" t="s">
        <v>78</v>
      </c>
      <c r="M41" s="184">
        <v>45644</v>
      </c>
      <c r="N41" s="156">
        <v>45644</v>
      </c>
      <c r="O41" s="157"/>
      <c r="P41" s="158"/>
      <c r="Q41" s="158">
        <v>0</v>
      </c>
      <c r="R41" s="158">
        <v>0</v>
      </c>
      <c r="S41" s="159">
        <f t="shared" si="2"/>
        <v>0</v>
      </c>
      <c r="T41" s="22">
        <v>0</v>
      </c>
      <c r="U41" s="206">
        <v>559.41</v>
      </c>
      <c r="V41" s="22">
        <v>1</v>
      </c>
      <c r="W41" s="206">
        <v>279.7</v>
      </c>
      <c r="X41" s="22">
        <f t="shared" si="4"/>
        <v>0.5</v>
      </c>
      <c r="Y41" s="363">
        <v>279.7</v>
      </c>
      <c r="Z41" s="363">
        <v>279.7</v>
      </c>
      <c r="AA41" s="22" t="s">
        <v>88</v>
      </c>
      <c r="AB41" s="7"/>
      <c r="AC41" s="7"/>
    </row>
    <row r="42" spans="1:29" ht="14.25" x14ac:dyDescent="0.2">
      <c r="A42" s="21" t="s">
        <v>76</v>
      </c>
      <c r="B42" s="619" t="s">
        <v>166</v>
      </c>
      <c r="C42" s="447" t="s">
        <v>568</v>
      </c>
      <c r="D42" s="86" t="s">
        <v>569</v>
      </c>
      <c r="E42" s="50" t="s">
        <v>85</v>
      </c>
      <c r="F42" s="22" t="s">
        <v>86</v>
      </c>
      <c r="G42" s="155"/>
      <c r="H42" s="22"/>
      <c r="I42" s="22" t="s">
        <v>75</v>
      </c>
      <c r="J42" s="23" t="s">
        <v>74</v>
      </c>
      <c r="K42" s="25" t="s">
        <v>75</v>
      </c>
      <c r="L42" s="24" t="s">
        <v>78</v>
      </c>
      <c r="M42" s="146">
        <v>45644</v>
      </c>
      <c r="N42" s="146">
        <v>45645</v>
      </c>
      <c r="O42" s="157"/>
      <c r="P42" s="158"/>
      <c r="Q42" s="158">
        <v>0</v>
      </c>
      <c r="R42" s="158">
        <v>0</v>
      </c>
      <c r="S42" s="159">
        <f t="shared" si="2"/>
        <v>0</v>
      </c>
      <c r="T42" s="22">
        <v>1</v>
      </c>
      <c r="U42" s="206">
        <v>559.41</v>
      </c>
      <c r="V42" s="22">
        <v>1</v>
      </c>
      <c r="W42" s="206">
        <v>279.7</v>
      </c>
      <c r="X42" s="22">
        <f t="shared" si="4"/>
        <v>1.5</v>
      </c>
      <c r="Y42" s="363">
        <v>839.11</v>
      </c>
      <c r="Z42" s="363">
        <v>839.11</v>
      </c>
      <c r="AA42" s="22" t="s">
        <v>88</v>
      </c>
      <c r="AB42" s="7"/>
      <c r="AC42" s="7"/>
    </row>
    <row r="43" spans="1:29" ht="14.25" x14ac:dyDescent="0.2">
      <c r="A43" s="21" t="s">
        <v>76</v>
      </c>
      <c r="B43" s="619" t="s">
        <v>166</v>
      </c>
      <c r="C43" s="447" t="s">
        <v>161</v>
      </c>
      <c r="D43" s="86" t="s">
        <v>162</v>
      </c>
      <c r="E43" s="50" t="s">
        <v>85</v>
      </c>
      <c r="F43" s="22" t="s">
        <v>86</v>
      </c>
      <c r="G43" s="155"/>
      <c r="H43" s="22"/>
      <c r="I43" s="22" t="s">
        <v>75</v>
      </c>
      <c r="J43" s="23" t="s">
        <v>74</v>
      </c>
      <c r="K43" s="25" t="s">
        <v>75</v>
      </c>
      <c r="L43" s="24" t="s">
        <v>78</v>
      </c>
      <c r="M43" s="146">
        <v>45644</v>
      </c>
      <c r="N43" s="146">
        <v>45644</v>
      </c>
      <c r="O43" s="157"/>
      <c r="P43" s="158"/>
      <c r="Q43" s="158">
        <v>0</v>
      </c>
      <c r="R43" s="158">
        <v>0</v>
      </c>
      <c r="S43" s="159">
        <f t="shared" si="2"/>
        <v>0</v>
      </c>
      <c r="T43" s="22">
        <v>0</v>
      </c>
      <c r="U43" s="206">
        <v>559.41</v>
      </c>
      <c r="V43" s="22">
        <v>1</v>
      </c>
      <c r="W43" s="206">
        <v>279.7</v>
      </c>
      <c r="X43" s="22">
        <f t="shared" si="4"/>
        <v>0.5</v>
      </c>
      <c r="Y43" s="363">
        <v>279.7</v>
      </c>
      <c r="Z43" s="363">
        <v>279.7</v>
      </c>
      <c r="AA43" s="22" t="s">
        <v>88</v>
      </c>
      <c r="AB43" s="7"/>
      <c r="AC43" s="7"/>
    </row>
    <row r="44" spans="1:29" ht="14.25" x14ac:dyDescent="0.2">
      <c r="A44" s="21" t="s">
        <v>76</v>
      </c>
      <c r="B44" s="619" t="s">
        <v>166</v>
      </c>
      <c r="C44" s="447" t="s">
        <v>148</v>
      </c>
      <c r="D44" s="86" t="s">
        <v>149</v>
      </c>
      <c r="E44" s="50" t="s">
        <v>85</v>
      </c>
      <c r="F44" s="22" t="s">
        <v>86</v>
      </c>
      <c r="G44" s="155"/>
      <c r="H44" s="22"/>
      <c r="I44" s="22" t="s">
        <v>75</v>
      </c>
      <c r="J44" s="23" t="s">
        <v>74</v>
      </c>
      <c r="K44" s="22" t="s">
        <v>75</v>
      </c>
      <c r="L44" s="24" t="s">
        <v>78</v>
      </c>
      <c r="M44" s="146">
        <v>45644</v>
      </c>
      <c r="N44" s="146">
        <v>45645</v>
      </c>
      <c r="O44" s="157"/>
      <c r="P44" s="158"/>
      <c r="Q44" s="158">
        <v>0</v>
      </c>
      <c r="R44" s="158">
        <v>0</v>
      </c>
      <c r="S44" s="159">
        <f t="shared" si="2"/>
        <v>0</v>
      </c>
      <c r="T44" s="22">
        <v>1</v>
      </c>
      <c r="U44" s="206">
        <v>559.41</v>
      </c>
      <c r="V44" s="22">
        <v>1</v>
      </c>
      <c r="W44" s="206">
        <v>279.7</v>
      </c>
      <c r="X44" s="22">
        <f t="shared" si="4"/>
        <v>1.5</v>
      </c>
      <c r="Y44" s="363">
        <v>839.11</v>
      </c>
      <c r="Z44" s="363">
        <v>839.11</v>
      </c>
      <c r="AA44" s="22" t="s">
        <v>88</v>
      </c>
      <c r="AB44" s="7"/>
      <c r="AC44" s="7"/>
    </row>
    <row r="45" spans="1:29" ht="14.25" x14ac:dyDescent="0.2">
      <c r="A45" s="21" t="s">
        <v>76</v>
      </c>
      <c r="B45" s="619" t="s">
        <v>166</v>
      </c>
      <c r="C45" s="447" t="s">
        <v>1325</v>
      </c>
      <c r="D45" s="86" t="s">
        <v>132</v>
      </c>
      <c r="E45" s="50" t="s">
        <v>85</v>
      </c>
      <c r="F45" s="22" t="s">
        <v>86</v>
      </c>
      <c r="G45" s="155"/>
      <c r="H45" s="22"/>
      <c r="I45" s="22" t="s">
        <v>75</v>
      </c>
      <c r="J45" s="23" t="s">
        <v>74</v>
      </c>
      <c r="K45" s="22" t="s">
        <v>75</v>
      </c>
      <c r="L45" s="24" t="s">
        <v>78</v>
      </c>
      <c r="M45" s="146">
        <v>45644</v>
      </c>
      <c r="N45" s="146">
        <v>45644</v>
      </c>
      <c r="O45" s="157"/>
      <c r="P45" s="158"/>
      <c r="Q45" s="158">
        <v>0</v>
      </c>
      <c r="R45" s="158">
        <v>0</v>
      </c>
      <c r="S45" s="159">
        <f t="shared" si="2"/>
        <v>0</v>
      </c>
      <c r="T45" s="22">
        <v>0</v>
      </c>
      <c r="U45" s="206">
        <v>559.41</v>
      </c>
      <c r="V45" s="22">
        <v>1</v>
      </c>
      <c r="W45" s="206">
        <v>279.7</v>
      </c>
      <c r="X45" s="22">
        <f t="shared" si="4"/>
        <v>0.5</v>
      </c>
      <c r="Y45" s="363">
        <v>279.7</v>
      </c>
      <c r="Z45" s="363">
        <v>279.7</v>
      </c>
      <c r="AA45" s="22" t="s">
        <v>88</v>
      </c>
      <c r="AB45" s="7"/>
      <c r="AC45" s="7"/>
    </row>
    <row r="46" spans="1:29" ht="28.5" x14ac:dyDescent="0.2">
      <c r="A46" s="21" t="s">
        <v>76</v>
      </c>
      <c r="B46" s="619" t="s">
        <v>166</v>
      </c>
      <c r="C46" s="492" t="s">
        <v>514</v>
      </c>
      <c r="D46" s="461" t="s">
        <v>515</v>
      </c>
      <c r="E46" s="50" t="s">
        <v>85</v>
      </c>
      <c r="F46" s="22" t="s">
        <v>86</v>
      </c>
      <c r="G46" s="155"/>
      <c r="H46" s="22"/>
      <c r="I46" s="22" t="s">
        <v>75</v>
      </c>
      <c r="J46" s="23" t="s">
        <v>74</v>
      </c>
      <c r="K46" s="22" t="s">
        <v>75</v>
      </c>
      <c r="L46" s="145" t="s">
        <v>1415</v>
      </c>
      <c r="M46" s="184">
        <v>45630</v>
      </c>
      <c r="N46" s="156">
        <v>45632</v>
      </c>
      <c r="O46" s="157"/>
      <c r="P46" s="158"/>
      <c r="Q46" s="158">
        <v>0</v>
      </c>
      <c r="R46" s="158">
        <v>0</v>
      </c>
      <c r="S46" s="159">
        <f t="shared" si="2"/>
        <v>0</v>
      </c>
      <c r="T46" s="22">
        <v>2</v>
      </c>
      <c r="U46" s="206">
        <v>559.41</v>
      </c>
      <c r="V46" s="22">
        <v>1</v>
      </c>
      <c r="W46" s="206">
        <v>279.7</v>
      </c>
      <c r="X46" s="22">
        <v>2.5</v>
      </c>
      <c r="Y46" s="363">
        <v>1398.52</v>
      </c>
      <c r="Z46" s="363">
        <v>1398.52</v>
      </c>
      <c r="AA46" s="22" t="s">
        <v>88</v>
      </c>
      <c r="AB46" s="7"/>
      <c r="AC46" s="7"/>
    </row>
    <row r="47" spans="1:29" ht="28.5" x14ac:dyDescent="0.2">
      <c r="A47" s="21" t="s">
        <v>76</v>
      </c>
      <c r="B47" s="619" t="s">
        <v>166</v>
      </c>
      <c r="C47" s="492" t="s">
        <v>110</v>
      </c>
      <c r="D47" s="461" t="s">
        <v>111</v>
      </c>
      <c r="E47" s="50" t="s">
        <v>85</v>
      </c>
      <c r="F47" s="22" t="s">
        <v>86</v>
      </c>
      <c r="G47" s="155"/>
      <c r="H47" s="22"/>
      <c r="I47" s="22" t="s">
        <v>75</v>
      </c>
      <c r="J47" s="23" t="s">
        <v>74</v>
      </c>
      <c r="K47" s="22" t="s">
        <v>75</v>
      </c>
      <c r="L47" s="145" t="s">
        <v>1415</v>
      </c>
      <c r="M47" s="184">
        <v>45630</v>
      </c>
      <c r="N47" s="156">
        <v>45632</v>
      </c>
      <c r="O47" s="157"/>
      <c r="P47" s="158"/>
      <c r="Q47" s="158">
        <v>0</v>
      </c>
      <c r="R47" s="158">
        <v>0</v>
      </c>
      <c r="S47" s="159">
        <f t="shared" si="2"/>
        <v>0</v>
      </c>
      <c r="T47" s="22">
        <v>2</v>
      </c>
      <c r="U47" s="206">
        <v>559.41</v>
      </c>
      <c r="V47" s="22">
        <v>1</v>
      </c>
      <c r="W47" s="206">
        <v>279.7</v>
      </c>
      <c r="X47" s="22">
        <v>2.5</v>
      </c>
      <c r="Y47" s="363">
        <v>1398.52</v>
      </c>
      <c r="Z47" s="363">
        <v>1398.52</v>
      </c>
      <c r="AA47" s="22" t="s">
        <v>88</v>
      </c>
      <c r="AB47" s="7"/>
      <c r="AC47" s="7"/>
    </row>
    <row r="48" spans="1:29" ht="14.25" x14ac:dyDescent="0.2">
      <c r="A48" s="21" t="s">
        <v>76</v>
      </c>
      <c r="B48" s="619" t="s">
        <v>166</v>
      </c>
      <c r="C48" s="623" t="s">
        <v>159</v>
      </c>
      <c r="D48" s="624" t="s">
        <v>1397</v>
      </c>
      <c r="E48" s="50" t="s">
        <v>85</v>
      </c>
      <c r="F48" s="22" t="s">
        <v>86</v>
      </c>
      <c r="G48" s="155"/>
      <c r="H48" s="22"/>
      <c r="I48" s="22" t="s">
        <v>75</v>
      </c>
      <c r="J48" s="23" t="s">
        <v>74</v>
      </c>
      <c r="K48" s="22" t="s">
        <v>75</v>
      </c>
      <c r="L48" s="145" t="s">
        <v>1416</v>
      </c>
      <c r="M48" s="184">
        <v>45636</v>
      </c>
      <c r="N48" s="156">
        <v>45636</v>
      </c>
      <c r="O48" s="157"/>
      <c r="P48" s="158"/>
      <c r="Q48" s="158">
        <v>0</v>
      </c>
      <c r="R48" s="158">
        <v>0</v>
      </c>
      <c r="S48" s="159">
        <f t="shared" si="2"/>
        <v>0</v>
      </c>
      <c r="T48" s="22">
        <v>0</v>
      </c>
      <c r="U48" s="206">
        <v>559.41</v>
      </c>
      <c r="V48" s="22">
        <v>1</v>
      </c>
      <c r="W48" s="206">
        <v>279.7</v>
      </c>
      <c r="X48" s="22">
        <v>0.5</v>
      </c>
      <c r="Y48" s="363">
        <v>279.7</v>
      </c>
      <c r="Z48" s="363">
        <v>279.7</v>
      </c>
      <c r="AA48" s="22" t="s">
        <v>88</v>
      </c>
      <c r="AB48" s="7"/>
      <c r="AC48" s="7"/>
    </row>
    <row r="49" spans="1:29" ht="14.25" x14ac:dyDescent="0.2">
      <c r="A49" s="21" t="s">
        <v>76</v>
      </c>
      <c r="B49" s="619" t="s">
        <v>166</v>
      </c>
      <c r="C49" s="492" t="s">
        <v>83</v>
      </c>
      <c r="D49" s="461" t="s">
        <v>84</v>
      </c>
      <c r="E49" s="50" t="s">
        <v>85</v>
      </c>
      <c r="F49" s="22" t="s">
        <v>86</v>
      </c>
      <c r="G49" s="155"/>
      <c r="H49" s="22"/>
      <c r="I49" s="22" t="s">
        <v>75</v>
      </c>
      <c r="J49" s="23" t="s">
        <v>74</v>
      </c>
      <c r="K49" s="22" t="s">
        <v>75</v>
      </c>
      <c r="L49" s="145" t="s">
        <v>1416</v>
      </c>
      <c r="M49" s="184">
        <v>45636</v>
      </c>
      <c r="N49" s="156">
        <v>45636</v>
      </c>
      <c r="O49" s="157"/>
      <c r="P49" s="158"/>
      <c r="Q49" s="158">
        <v>0</v>
      </c>
      <c r="R49" s="158">
        <v>0</v>
      </c>
      <c r="S49" s="159">
        <f t="shared" si="2"/>
        <v>0</v>
      </c>
      <c r="T49" s="22">
        <v>0</v>
      </c>
      <c r="U49" s="206">
        <v>559.41</v>
      </c>
      <c r="V49" s="22">
        <v>1</v>
      </c>
      <c r="W49" s="206">
        <v>279.7</v>
      </c>
      <c r="X49" s="22">
        <v>0.5</v>
      </c>
      <c r="Y49" s="363">
        <v>279.7</v>
      </c>
      <c r="Z49" s="363">
        <v>279.7</v>
      </c>
      <c r="AA49" s="22" t="s">
        <v>88</v>
      </c>
      <c r="AB49" s="7"/>
      <c r="AC49" s="7"/>
    </row>
    <row r="50" spans="1:29" ht="14.25" x14ac:dyDescent="0.2">
      <c r="A50" s="21" t="s">
        <v>76</v>
      </c>
      <c r="B50" s="619" t="s">
        <v>166</v>
      </c>
      <c r="C50" s="492" t="s">
        <v>136</v>
      </c>
      <c r="D50" s="461" t="s">
        <v>137</v>
      </c>
      <c r="E50" s="50" t="s">
        <v>85</v>
      </c>
      <c r="F50" s="22" t="s">
        <v>86</v>
      </c>
      <c r="G50" s="155"/>
      <c r="H50" s="22"/>
      <c r="I50" s="22" t="s">
        <v>75</v>
      </c>
      <c r="J50" s="23" t="s">
        <v>74</v>
      </c>
      <c r="K50" s="22" t="s">
        <v>75</v>
      </c>
      <c r="L50" s="145" t="s">
        <v>177</v>
      </c>
      <c r="M50" s="184">
        <v>45642</v>
      </c>
      <c r="N50" s="156">
        <v>45646</v>
      </c>
      <c r="O50" s="157"/>
      <c r="P50" s="158"/>
      <c r="Q50" s="158">
        <v>0</v>
      </c>
      <c r="R50" s="158">
        <v>0</v>
      </c>
      <c r="S50" s="159">
        <f t="shared" si="2"/>
        <v>0</v>
      </c>
      <c r="T50" s="22">
        <v>4</v>
      </c>
      <c r="U50" s="206">
        <v>559.41</v>
      </c>
      <c r="V50" s="22">
        <v>1</v>
      </c>
      <c r="W50" s="206">
        <v>279.7</v>
      </c>
      <c r="X50" s="22">
        <v>4.5</v>
      </c>
      <c r="Y50" s="363">
        <v>2517.34</v>
      </c>
      <c r="Z50" s="363">
        <v>2517.34</v>
      </c>
      <c r="AA50" s="22" t="s">
        <v>88</v>
      </c>
      <c r="AB50" s="7"/>
      <c r="AC50" s="7"/>
    </row>
    <row r="51" spans="1:29" ht="15.75" customHeight="1" x14ac:dyDescent="0.2">
      <c r="A51" s="21" t="s">
        <v>76</v>
      </c>
      <c r="B51" s="619" t="s">
        <v>166</v>
      </c>
      <c r="C51" s="492" t="s">
        <v>537</v>
      </c>
      <c r="D51" s="461" t="s">
        <v>538</v>
      </c>
      <c r="E51" s="50" t="s">
        <v>85</v>
      </c>
      <c r="F51" s="22" t="s">
        <v>86</v>
      </c>
      <c r="G51" s="155"/>
      <c r="H51" s="22"/>
      <c r="I51" s="22" t="s">
        <v>75</v>
      </c>
      <c r="J51" s="23" t="s">
        <v>74</v>
      </c>
      <c r="K51" s="22" t="s">
        <v>75</v>
      </c>
      <c r="L51" s="145" t="s">
        <v>177</v>
      </c>
      <c r="M51" s="184">
        <v>45642</v>
      </c>
      <c r="N51" s="156">
        <v>45646</v>
      </c>
      <c r="O51" s="157"/>
      <c r="P51" s="158"/>
      <c r="Q51" s="158">
        <v>0</v>
      </c>
      <c r="R51" s="158">
        <v>0</v>
      </c>
      <c r="S51" s="159">
        <f t="shared" si="2"/>
        <v>0</v>
      </c>
      <c r="T51" s="22">
        <v>4</v>
      </c>
      <c r="U51" s="206">
        <v>559.41</v>
      </c>
      <c r="V51" s="22">
        <v>1</v>
      </c>
      <c r="W51" s="206">
        <v>279.7</v>
      </c>
      <c r="X51" s="22">
        <v>4.5</v>
      </c>
      <c r="Y51" s="363">
        <v>2517.34</v>
      </c>
      <c r="Z51" s="363">
        <v>2517.34</v>
      </c>
      <c r="AA51" s="22" t="s">
        <v>88</v>
      </c>
      <c r="AB51" s="7"/>
      <c r="AC51" s="7"/>
    </row>
    <row r="52" spans="1:29" ht="14.25" x14ac:dyDescent="0.2">
      <c r="A52" s="21" t="s">
        <v>76</v>
      </c>
      <c r="B52" s="619" t="s">
        <v>166</v>
      </c>
      <c r="C52" s="492" t="s">
        <v>1362</v>
      </c>
      <c r="D52" s="461" t="s">
        <v>1363</v>
      </c>
      <c r="E52" s="535" t="s">
        <v>85</v>
      </c>
      <c r="F52" s="75" t="s">
        <v>86</v>
      </c>
      <c r="G52" s="168"/>
      <c r="H52" s="75"/>
      <c r="I52" s="75" t="s">
        <v>75</v>
      </c>
      <c r="J52" s="219" t="s">
        <v>74</v>
      </c>
      <c r="K52" s="75" t="s">
        <v>75</v>
      </c>
      <c r="L52" s="145" t="s">
        <v>177</v>
      </c>
      <c r="M52" s="538">
        <v>45642</v>
      </c>
      <c r="N52" s="539">
        <v>45646</v>
      </c>
      <c r="O52" s="625"/>
      <c r="P52" s="210"/>
      <c r="Q52" s="210">
        <v>0</v>
      </c>
      <c r="R52" s="210">
        <v>0</v>
      </c>
      <c r="S52" s="324">
        <f t="shared" si="2"/>
        <v>0</v>
      </c>
      <c r="T52" s="75">
        <v>4</v>
      </c>
      <c r="U52" s="586">
        <v>559.41</v>
      </c>
      <c r="V52" s="75">
        <v>1</v>
      </c>
      <c r="W52" s="586">
        <v>279.7</v>
      </c>
      <c r="X52" s="75">
        <v>4.5</v>
      </c>
      <c r="Y52" s="587">
        <v>2517.34</v>
      </c>
      <c r="Z52" s="587">
        <v>2517.34</v>
      </c>
      <c r="AA52" s="22" t="s">
        <v>88</v>
      </c>
      <c r="AB52" s="7"/>
      <c r="AC52" s="7"/>
    </row>
    <row r="53" spans="1:29" ht="28.5" x14ac:dyDescent="0.2">
      <c r="A53" s="21" t="s">
        <v>76</v>
      </c>
      <c r="B53" s="619" t="s">
        <v>166</v>
      </c>
      <c r="C53" s="532" t="s">
        <v>116</v>
      </c>
      <c r="D53" s="624" t="s">
        <v>105</v>
      </c>
      <c r="E53" s="535" t="s">
        <v>85</v>
      </c>
      <c r="F53" s="75" t="s">
        <v>86</v>
      </c>
      <c r="G53" s="168"/>
      <c r="H53" s="75"/>
      <c r="I53" s="75" t="s">
        <v>75</v>
      </c>
      <c r="J53" s="219" t="s">
        <v>74</v>
      </c>
      <c r="K53" s="75" t="s">
        <v>75</v>
      </c>
      <c r="L53" s="145" t="s">
        <v>1417</v>
      </c>
      <c r="M53" s="146">
        <v>45628</v>
      </c>
      <c r="N53" s="146">
        <v>45632</v>
      </c>
      <c r="O53" s="146"/>
      <c r="P53" s="147"/>
      <c r="Q53" s="210">
        <v>0</v>
      </c>
      <c r="R53" s="210">
        <v>0</v>
      </c>
      <c r="S53" s="324">
        <f t="shared" si="2"/>
        <v>0</v>
      </c>
      <c r="T53" s="75">
        <v>4</v>
      </c>
      <c r="U53" s="586">
        <v>559.41</v>
      </c>
      <c r="V53" s="21">
        <v>0</v>
      </c>
      <c r="W53" s="586">
        <v>279.7</v>
      </c>
      <c r="X53" s="626">
        <v>4</v>
      </c>
      <c r="Y53" s="465">
        <v>2237.64</v>
      </c>
      <c r="Z53" s="465">
        <v>2237.64</v>
      </c>
      <c r="AA53" s="22" t="s">
        <v>88</v>
      </c>
      <c r="AB53" s="7"/>
      <c r="AC53" s="7"/>
    </row>
    <row r="54" spans="1:29" ht="14.25" x14ac:dyDescent="0.2">
      <c r="A54" s="21" t="s">
        <v>76</v>
      </c>
      <c r="B54" s="619" t="s">
        <v>166</v>
      </c>
      <c r="C54" s="532" t="s">
        <v>77</v>
      </c>
      <c r="D54" s="624" t="s">
        <v>80</v>
      </c>
      <c r="E54" s="535" t="s">
        <v>85</v>
      </c>
      <c r="F54" s="75" t="s">
        <v>86</v>
      </c>
      <c r="G54" s="168"/>
      <c r="H54" s="75"/>
      <c r="I54" s="75" t="s">
        <v>75</v>
      </c>
      <c r="J54" s="219" t="s">
        <v>74</v>
      </c>
      <c r="K54" s="75" t="s">
        <v>75</v>
      </c>
      <c r="L54" s="145" t="s">
        <v>1418</v>
      </c>
      <c r="M54" s="146">
        <v>45628</v>
      </c>
      <c r="N54" s="146">
        <v>45632</v>
      </c>
      <c r="O54" s="146"/>
      <c r="P54" s="147"/>
      <c r="Q54" s="210">
        <v>0</v>
      </c>
      <c r="R54" s="210">
        <v>0</v>
      </c>
      <c r="S54" s="324">
        <f t="shared" si="2"/>
        <v>0</v>
      </c>
      <c r="T54" s="75">
        <v>4</v>
      </c>
      <c r="U54" s="586">
        <v>559.41</v>
      </c>
      <c r="V54" s="21">
        <v>1</v>
      </c>
      <c r="W54" s="586">
        <v>279.7</v>
      </c>
      <c r="X54" s="626">
        <v>4.5</v>
      </c>
      <c r="Y54" s="627">
        <v>2517.34</v>
      </c>
      <c r="Z54" s="627">
        <v>2517.34</v>
      </c>
      <c r="AA54" s="22" t="s">
        <v>88</v>
      </c>
      <c r="AB54" s="7"/>
      <c r="AC54" s="7"/>
    </row>
    <row r="55" spans="1:29" ht="15.75" customHeight="1" x14ac:dyDescent="0.2">
      <c r="A55" s="21" t="s">
        <v>76</v>
      </c>
      <c r="B55" s="619" t="s">
        <v>166</v>
      </c>
      <c r="C55" s="532" t="s">
        <v>79</v>
      </c>
      <c r="D55" s="624" t="s">
        <v>81</v>
      </c>
      <c r="E55" s="535" t="s">
        <v>85</v>
      </c>
      <c r="F55" s="75" t="s">
        <v>86</v>
      </c>
      <c r="G55" s="168"/>
      <c r="H55" s="75"/>
      <c r="I55" s="75" t="s">
        <v>75</v>
      </c>
      <c r="J55" s="219" t="s">
        <v>74</v>
      </c>
      <c r="K55" s="75" t="s">
        <v>75</v>
      </c>
      <c r="L55" s="145" t="s">
        <v>1418</v>
      </c>
      <c r="M55" s="146">
        <v>45628</v>
      </c>
      <c r="N55" s="146">
        <v>45632</v>
      </c>
      <c r="O55" s="146"/>
      <c r="P55" s="147"/>
      <c r="Q55" s="210">
        <v>0</v>
      </c>
      <c r="R55" s="210">
        <v>0</v>
      </c>
      <c r="S55" s="324">
        <f t="shared" si="2"/>
        <v>0</v>
      </c>
      <c r="T55" s="75">
        <v>4</v>
      </c>
      <c r="U55" s="586">
        <v>559.41</v>
      </c>
      <c r="V55" s="21">
        <v>0</v>
      </c>
      <c r="W55" s="586">
        <v>279.7</v>
      </c>
      <c r="X55" s="626">
        <v>4</v>
      </c>
      <c r="Y55" s="465">
        <v>2237.64</v>
      </c>
      <c r="Z55" s="465">
        <v>2237.64</v>
      </c>
      <c r="AA55" s="22" t="s">
        <v>88</v>
      </c>
      <c r="AB55" s="7"/>
      <c r="AC55" s="7"/>
    </row>
    <row r="56" spans="1:29" ht="15.75" customHeight="1" x14ac:dyDescent="0.2">
      <c r="A56" s="21" t="s">
        <v>76</v>
      </c>
      <c r="B56" s="619" t="s">
        <v>166</v>
      </c>
      <c r="C56" s="532" t="s">
        <v>719</v>
      </c>
      <c r="D56" s="624" t="s">
        <v>720</v>
      </c>
      <c r="E56" s="535" t="s">
        <v>85</v>
      </c>
      <c r="F56" s="75" t="s">
        <v>86</v>
      </c>
      <c r="G56" s="168"/>
      <c r="H56" s="75"/>
      <c r="I56" s="75" t="s">
        <v>75</v>
      </c>
      <c r="J56" s="219" t="s">
        <v>74</v>
      </c>
      <c r="K56" s="75" t="s">
        <v>75</v>
      </c>
      <c r="L56" s="145" t="s">
        <v>1419</v>
      </c>
      <c r="M56" s="575">
        <v>45628</v>
      </c>
      <c r="N56" s="575">
        <v>45632</v>
      </c>
      <c r="O56" s="575"/>
      <c r="P56" s="578"/>
      <c r="Q56" s="210">
        <v>0</v>
      </c>
      <c r="R56" s="210">
        <v>0</v>
      </c>
      <c r="S56" s="324">
        <f t="shared" si="2"/>
        <v>0</v>
      </c>
      <c r="T56" s="75">
        <v>4</v>
      </c>
      <c r="U56" s="586">
        <v>559.41</v>
      </c>
      <c r="V56" s="579">
        <v>0</v>
      </c>
      <c r="W56" s="586">
        <v>279.7</v>
      </c>
      <c r="X56" s="628">
        <v>5</v>
      </c>
      <c r="Y56" s="465">
        <v>2237.64</v>
      </c>
      <c r="Z56" s="465">
        <v>2237.64</v>
      </c>
      <c r="AA56" s="22" t="s">
        <v>88</v>
      </c>
      <c r="AB56" s="7"/>
      <c r="AC56" s="7"/>
    </row>
    <row r="57" spans="1:29" ht="28.5" x14ac:dyDescent="0.2">
      <c r="A57" s="21" t="s">
        <v>76</v>
      </c>
      <c r="B57" s="619" t="s">
        <v>166</v>
      </c>
      <c r="C57" s="629" t="s">
        <v>101</v>
      </c>
      <c r="D57" s="537" t="s">
        <v>102</v>
      </c>
      <c r="E57" s="535" t="s">
        <v>85</v>
      </c>
      <c r="F57" s="75" t="s">
        <v>86</v>
      </c>
      <c r="G57" s="168"/>
      <c r="H57" s="75"/>
      <c r="I57" s="75" t="s">
        <v>75</v>
      </c>
      <c r="J57" s="219" t="s">
        <v>74</v>
      </c>
      <c r="K57" s="75" t="s">
        <v>75</v>
      </c>
      <c r="L57" s="449" t="s">
        <v>1420</v>
      </c>
      <c r="M57" s="575">
        <v>45628</v>
      </c>
      <c r="N57" s="575">
        <v>45632</v>
      </c>
      <c r="O57" s="575"/>
      <c r="P57" s="578"/>
      <c r="Q57" s="578">
        <v>0</v>
      </c>
      <c r="R57" s="578">
        <v>0</v>
      </c>
      <c r="S57" s="630">
        <f t="shared" si="2"/>
        <v>0</v>
      </c>
      <c r="T57" s="579">
        <v>4</v>
      </c>
      <c r="U57" s="631">
        <v>559.41</v>
      </c>
      <c r="V57" s="579">
        <v>0</v>
      </c>
      <c r="W57" s="631">
        <v>279.7</v>
      </c>
      <c r="X57" s="628">
        <v>6</v>
      </c>
      <c r="Y57" s="465">
        <v>2237.64</v>
      </c>
      <c r="Z57" s="465">
        <v>2237.64</v>
      </c>
      <c r="AA57" s="22" t="s">
        <v>88</v>
      </c>
      <c r="AB57" s="7"/>
      <c r="AC57" s="7"/>
    </row>
    <row r="58" spans="1:29" ht="57" x14ac:dyDescent="0.2">
      <c r="A58" s="21" t="s">
        <v>76</v>
      </c>
      <c r="B58" s="375" t="s">
        <v>633</v>
      </c>
      <c r="C58" s="376" t="s">
        <v>637</v>
      </c>
      <c r="D58" s="375">
        <v>1513435</v>
      </c>
      <c r="E58" s="375" t="s">
        <v>333</v>
      </c>
      <c r="F58" s="375" t="s">
        <v>1103</v>
      </c>
      <c r="G58" s="377" t="s">
        <v>579</v>
      </c>
      <c r="H58" s="375" t="s">
        <v>580</v>
      </c>
      <c r="I58" s="375" t="s">
        <v>75</v>
      </c>
      <c r="J58" s="378" t="s">
        <v>74</v>
      </c>
      <c r="K58" s="375" t="s">
        <v>75</v>
      </c>
      <c r="L58" s="379" t="s">
        <v>524</v>
      </c>
      <c r="M58" s="380"/>
      <c r="N58" s="380"/>
      <c r="O58" s="380"/>
      <c r="P58" s="381"/>
      <c r="Q58" s="381">
        <v>0</v>
      </c>
      <c r="R58" s="381">
        <v>0</v>
      </c>
      <c r="S58" s="382">
        <v>0</v>
      </c>
      <c r="T58" s="383">
        <v>0</v>
      </c>
      <c r="U58" s="384">
        <v>0</v>
      </c>
      <c r="V58" s="383">
        <v>7</v>
      </c>
      <c r="W58" s="384">
        <v>279.7</v>
      </c>
      <c r="X58" s="385">
        <f t="shared" ref="X58:X98" si="5">(V58*W58)</f>
        <v>1957.8999999999999</v>
      </c>
      <c r="Y58" s="596">
        <f t="shared" ref="Y58:Y98" si="6">(T58*U58)+(V58*W58)</f>
        <v>1957.8999999999999</v>
      </c>
      <c r="Z58" s="596">
        <f t="shared" ref="Z58:Z98" si="7">S58+Y58</f>
        <v>1957.8999999999999</v>
      </c>
      <c r="AA58" s="544" t="s">
        <v>1088</v>
      </c>
      <c r="AB58" s="7"/>
      <c r="AC58" s="7"/>
    </row>
    <row r="59" spans="1:29" ht="57" x14ac:dyDescent="0.2">
      <c r="A59" s="21" t="s">
        <v>76</v>
      </c>
      <c r="B59" s="375" t="s">
        <v>633</v>
      </c>
      <c r="C59" s="376" t="s">
        <v>594</v>
      </c>
      <c r="D59" s="375">
        <v>1878395</v>
      </c>
      <c r="E59" s="375" t="s">
        <v>333</v>
      </c>
      <c r="F59" s="375" t="s">
        <v>1103</v>
      </c>
      <c r="G59" s="377" t="s">
        <v>579</v>
      </c>
      <c r="H59" s="375" t="s">
        <v>580</v>
      </c>
      <c r="I59" s="375" t="s">
        <v>75</v>
      </c>
      <c r="J59" s="378" t="s">
        <v>74</v>
      </c>
      <c r="K59" s="375" t="s">
        <v>75</v>
      </c>
      <c r="L59" s="379" t="s">
        <v>524</v>
      </c>
      <c r="M59" s="380"/>
      <c r="N59" s="380"/>
      <c r="O59" s="380"/>
      <c r="P59" s="381"/>
      <c r="Q59" s="381">
        <v>0</v>
      </c>
      <c r="R59" s="381">
        <v>0</v>
      </c>
      <c r="S59" s="382">
        <v>0</v>
      </c>
      <c r="T59" s="383">
        <v>0</v>
      </c>
      <c r="U59" s="384">
        <v>0</v>
      </c>
      <c r="V59" s="383">
        <v>7</v>
      </c>
      <c r="W59" s="384">
        <v>279.7</v>
      </c>
      <c r="X59" s="385">
        <f t="shared" si="5"/>
        <v>1957.8999999999999</v>
      </c>
      <c r="Y59" s="596">
        <f t="shared" si="6"/>
        <v>1957.8999999999999</v>
      </c>
      <c r="Z59" s="596">
        <f t="shared" si="7"/>
        <v>1957.8999999999999</v>
      </c>
      <c r="AA59" s="544" t="s">
        <v>1088</v>
      </c>
      <c r="AB59" s="7"/>
      <c r="AC59" s="7"/>
    </row>
    <row r="60" spans="1:29" ht="57" x14ac:dyDescent="0.2">
      <c r="A60" s="21" t="s">
        <v>76</v>
      </c>
      <c r="B60" s="375" t="s">
        <v>633</v>
      </c>
      <c r="C60" s="376" t="s">
        <v>595</v>
      </c>
      <c r="D60" s="375">
        <v>1879081</v>
      </c>
      <c r="E60" s="375" t="s">
        <v>333</v>
      </c>
      <c r="F60" s="375" t="s">
        <v>1103</v>
      </c>
      <c r="G60" s="377" t="s">
        <v>579</v>
      </c>
      <c r="H60" s="375" t="s">
        <v>580</v>
      </c>
      <c r="I60" s="375" t="s">
        <v>75</v>
      </c>
      <c r="J60" s="378" t="s">
        <v>74</v>
      </c>
      <c r="K60" s="375" t="s">
        <v>75</v>
      </c>
      <c r="L60" s="379" t="s">
        <v>524</v>
      </c>
      <c r="M60" s="380"/>
      <c r="N60" s="380"/>
      <c r="O60" s="380"/>
      <c r="P60" s="381"/>
      <c r="Q60" s="381">
        <v>0</v>
      </c>
      <c r="R60" s="381">
        <v>0</v>
      </c>
      <c r="S60" s="382">
        <v>0</v>
      </c>
      <c r="T60" s="383">
        <v>0</v>
      </c>
      <c r="U60" s="384">
        <v>0</v>
      </c>
      <c r="V60" s="383">
        <v>7</v>
      </c>
      <c r="W60" s="384">
        <v>279.7</v>
      </c>
      <c r="X60" s="385">
        <f t="shared" si="5"/>
        <v>1957.8999999999999</v>
      </c>
      <c r="Y60" s="596">
        <f t="shared" si="6"/>
        <v>1957.8999999999999</v>
      </c>
      <c r="Z60" s="596">
        <f t="shared" si="7"/>
        <v>1957.8999999999999</v>
      </c>
      <c r="AA60" s="544" t="s">
        <v>1088</v>
      </c>
      <c r="AB60" s="7"/>
      <c r="AC60" s="7"/>
    </row>
    <row r="61" spans="1:29" ht="57" x14ac:dyDescent="0.2">
      <c r="A61" s="21" t="s">
        <v>76</v>
      </c>
      <c r="B61" s="375" t="s">
        <v>633</v>
      </c>
      <c r="C61" s="376" t="s">
        <v>596</v>
      </c>
      <c r="D61" s="375">
        <v>1878662</v>
      </c>
      <c r="E61" s="375" t="s">
        <v>333</v>
      </c>
      <c r="F61" s="375" t="s">
        <v>1103</v>
      </c>
      <c r="G61" s="377" t="s">
        <v>579</v>
      </c>
      <c r="H61" s="375" t="s">
        <v>580</v>
      </c>
      <c r="I61" s="375" t="s">
        <v>75</v>
      </c>
      <c r="J61" s="378" t="s">
        <v>74</v>
      </c>
      <c r="K61" s="375" t="s">
        <v>75</v>
      </c>
      <c r="L61" s="379" t="s">
        <v>524</v>
      </c>
      <c r="M61" s="380"/>
      <c r="N61" s="380"/>
      <c r="O61" s="380"/>
      <c r="P61" s="381"/>
      <c r="Q61" s="381">
        <v>0</v>
      </c>
      <c r="R61" s="381">
        <v>0</v>
      </c>
      <c r="S61" s="382">
        <v>0</v>
      </c>
      <c r="T61" s="383">
        <v>0</v>
      </c>
      <c r="U61" s="384">
        <v>0</v>
      </c>
      <c r="V61" s="383">
        <v>7</v>
      </c>
      <c r="W61" s="384">
        <v>279.7</v>
      </c>
      <c r="X61" s="385">
        <f t="shared" si="5"/>
        <v>1957.8999999999999</v>
      </c>
      <c r="Y61" s="596">
        <f t="shared" si="6"/>
        <v>1957.8999999999999</v>
      </c>
      <c r="Z61" s="596">
        <f t="shared" si="7"/>
        <v>1957.8999999999999</v>
      </c>
      <c r="AA61" s="544" t="s">
        <v>1088</v>
      </c>
      <c r="AB61" s="7"/>
      <c r="AC61" s="7"/>
    </row>
    <row r="62" spans="1:29" ht="57" x14ac:dyDescent="0.2">
      <c r="A62" s="366" t="s">
        <v>76</v>
      </c>
      <c r="B62" s="375" t="s">
        <v>633</v>
      </c>
      <c r="C62" s="376" t="s">
        <v>597</v>
      </c>
      <c r="D62" s="375">
        <v>1802526</v>
      </c>
      <c r="E62" s="375" t="s">
        <v>577</v>
      </c>
      <c r="F62" s="375" t="s">
        <v>1103</v>
      </c>
      <c r="G62" s="377" t="s">
        <v>579</v>
      </c>
      <c r="H62" s="375" t="s">
        <v>580</v>
      </c>
      <c r="I62" s="375" t="s">
        <v>75</v>
      </c>
      <c r="J62" s="378" t="s">
        <v>74</v>
      </c>
      <c r="K62" s="375" t="s">
        <v>75</v>
      </c>
      <c r="L62" s="379" t="s">
        <v>524</v>
      </c>
      <c r="M62" s="380"/>
      <c r="N62" s="380"/>
      <c r="O62" s="380"/>
      <c r="P62" s="381"/>
      <c r="Q62" s="381">
        <v>0</v>
      </c>
      <c r="R62" s="381">
        <v>0</v>
      </c>
      <c r="S62" s="382">
        <v>0</v>
      </c>
      <c r="T62" s="383">
        <v>0</v>
      </c>
      <c r="U62" s="384">
        <v>0</v>
      </c>
      <c r="V62" s="383">
        <v>12</v>
      </c>
      <c r="W62" s="384">
        <v>279.7</v>
      </c>
      <c r="X62" s="385">
        <f t="shared" si="5"/>
        <v>3356.3999999999996</v>
      </c>
      <c r="Y62" s="596">
        <f t="shared" si="6"/>
        <v>3356.3999999999996</v>
      </c>
      <c r="Z62" s="596">
        <f t="shared" si="7"/>
        <v>3356.3999999999996</v>
      </c>
      <c r="AA62" s="544" t="s">
        <v>1088</v>
      </c>
      <c r="AB62" s="7"/>
      <c r="AC62" s="7"/>
    </row>
    <row r="63" spans="1:29" ht="57" x14ac:dyDescent="0.2">
      <c r="A63" s="366" t="s">
        <v>76</v>
      </c>
      <c r="B63" s="375" t="s">
        <v>633</v>
      </c>
      <c r="C63" s="376" t="s">
        <v>599</v>
      </c>
      <c r="D63" s="378">
        <v>1780522</v>
      </c>
      <c r="E63" s="378" t="s">
        <v>333</v>
      </c>
      <c r="F63" s="375" t="s">
        <v>1103</v>
      </c>
      <c r="G63" s="377" t="s">
        <v>579</v>
      </c>
      <c r="H63" s="378" t="s">
        <v>580</v>
      </c>
      <c r="I63" s="378" t="s">
        <v>75</v>
      </c>
      <c r="J63" s="378" t="s">
        <v>74</v>
      </c>
      <c r="K63" s="378" t="s">
        <v>75</v>
      </c>
      <c r="L63" s="379" t="s">
        <v>524</v>
      </c>
      <c r="M63" s="388"/>
      <c r="N63" s="388"/>
      <c r="O63" s="388"/>
      <c r="P63" s="389"/>
      <c r="Q63" s="389">
        <v>0</v>
      </c>
      <c r="R63" s="389">
        <v>0</v>
      </c>
      <c r="S63" s="387">
        <v>0</v>
      </c>
      <c r="T63" s="383">
        <v>0</v>
      </c>
      <c r="U63" s="384">
        <v>0</v>
      </c>
      <c r="V63" s="383">
        <v>6</v>
      </c>
      <c r="W63" s="384">
        <v>279.7</v>
      </c>
      <c r="X63" s="385">
        <f t="shared" si="5"/>
        <v>1678.1999999999998</v>
      </c>
      <c r="Y63" s="596">
        <f t="shared" si="6"/>
        <v>1678.1999999999998</v>
      </c>
      <c r="Z63" s="596">
        <f t="shared" si="7"/>
        <v>1678.1999999999998</v>
      </c>
      <c r="AA63" s="544" t="s">
        <v>1088</v>
      </c>
      <c r="AB63" s="7"/>
      <c r="AC63" s="7"/>
    </row>
    <row r="64" spans="1:29" ht="57" x14ac:dyDescent="0.2">
      <c r="A64" s="366" t="s">
        <v>76</v>
      </c>
      <c r="B64" s="375" t="s">
        <v>633</v>
      </c>
      <c r="C64" s="376" t="s">
        <v>1095</v>
      </c>
      <c r="D64" s="378">
        <v>1879685</v>
      </c>
      <c r="E64" s="378" t="s">
        <v>333</v>
      </c>
      <c r="F64" s="375" t="s">
        <v>1103</v>
      </c>
      <c r="G64" s="377" t="s">
        <v>579</v>
      </c>
      <c r="H64" s="375" t="s">
        <v>580</v>
      </c>
      <c r="I64" s="375" t="s">
        <v>75</v>
      </c>
      <c r="J64" s="378" t="s">
        <v>74</v>
      </c>
      <c r="K64" s="375" t="s">
        <v>75</v>
      </c>
      <c r="L64" s="379" t="s">
        <v>524</v>
      </c>
      <c r="M64" s="380"/>
      <c r="N64" s="380"/>
      <c r="O64" s="380"/>
      <c r="P64" s="381"/>
      <c r="Q64" s="381">
        <v>0</v>
      </c>
      <c r="R64" s="381">
        <v>0</v>
      </c>
      <c r="S64" s="387">
        <v>0</v>
      </c>
      <c r="T64" s="383">
        <v>0</v>
      </c>
      <c r="U64" s="384">
        <v>0</v>
      </c>
      <c r="V64" s="383">
        <v>9</v>
      </c>
      <c r="W64" s="384">
        <v>279.7</v>
      </c>
      <c r="X64" s="385">
        <f t="shared" si="5"/>
        <v>2517.2999999999997</v>
      </c>
      <c r="Y64" s="596">
        <f t="shared" si="6"/>
        <v>2517.2999999999997</v>
      </c>
      <c r="Z64" s="596">
        <f t="shared" si="7"/>
        <v>2517.2999999999997</v>
      </c>
      <c r="AA64" s="544" t="s">
        <v>1088</v>
      </c>
      <c r="AB64" s="7"/>
      <c r="AC64" s="7"/>
    </row>
    <row r="65" spans="1:29" ht="57" x14ac:dyDescent="0.2">
      <c r="A65" s="366" t="s">
        <v>76</v>
      </c>
      <c r="B65" s="375" t="s">
        <v>633</v>
      </c>
      <c r="C65" s="376" t="s">
        <v>1099</v>
      </c>
      <c r="D65" s="378">
        <v>1879685</v>
      </c>
      <c r="E65" s="378" t="s">
        <v>333</v>
      </c>
      <c r="F65" s="375" t="s">
        <v>1103</v>
      </c>
      <c r="G65" s="377" t="s">
        <v>579</v>
      </c>
      <c r="H65" s="375" t="s">
        <v>580</v>
      </c>
      <c r="I65" s="375" t="s">
        <v>75</v>
      </c>
      <c r="J65" s="378" t="s">
        <v>74</v>
      </c>
      <c r="K65" s="375" t="s">
        <v>75</v>
      </c>
      <c r="L65" s="379" t="s">
        <v>524</v>
      </c>
      <c r="M65" s="380"/>
      <c r="N65" s="380"/>
      <c r="O65" s="380"/>
      <c r="P65" s="381"/>
      <c r="Q65" s="381">
        <v>0</v>
      </c>
      <c r="R65" s="381">
        <v>0</v>
      </c>
      <c r="S65" s="387">
        <v>0</v>
      </c>
      <c r="T65" s="383">
        <v>0</v>
      </c>
      <c r="U65" s="384">
        <v>0</v>
      </c>
      <c r="V65" s="383">
        <v>8</v>
      </c>
      <c r="W65" s="384">
        <v>279.7</v>
      </c>
      <c r="X65" s="385">
        <f t="shared" si="5"/>
        <v>2237.6</v>
      </c>
      <c r="Y65" s="596">
        <f t="shared" si="6"/>
        <v>2237.6</v>
      </c>
      <c r="Z65" s="596">
        <f t="shared" si="7"/>
        <v>2237.6</v>
      </c>
      <c r="AA65" s="544" t="s">
        <v>1088</v>
      </c>
      <c r="AB65" s="7"/>
      <c r="AC65" s="7"/>
    </row>
    <row r="66" spans="1:29" ht="57" x14ac:dyDescent="0.2">
      <c r="A66" s="366" t="s">
        <v>76</v>
      </c>
      <c r="B66" s="375" t="s">
        <v>633</v>
      </c>
      <c r="C66" s="376" t="s">
        <v>629</v>
      </c>
      <c r="D66" s="378">
        <v>1582500</v>
      </c>
      <c r="E66" s="378" t="s">
        <v>333</v>
      </c>
      <c r="F66" s="375" t="s">
        <v>1103</v>
      </c>
      <c r="G66" s="377" t="s">
        <v>579</v>
      </c>
      <c r="H66" s="375" t="s">
        <v>580</v>
      </c>
      <c r="I66" s="375" t="s">
        <v>75</v>
      </c>
      <c r="J66" s="378" t="s">
        <v>74</v>
      </c>
      <c r="K66" s="375" t="s">
        <v>75</v>
      </c>
      <c r="L66" s="379" t="s">
        <v>524</v>
      </c>
      <c r="M66" s="380"/>
      <c r="N66" s="380"/>
      <c r="O66" s="380"/>
      <c r="P66" s="381"/>
      <c r="Q66" s="381">
        <v>0</v>
      </c>
      <c r="R66" s="381">
        <v>0</v>
      </c>
      <c r="S66" s="387">
        <v>0</v>
      </c>
      <c r="T66" s="383">
        <v>0</v>
      </c>
      <c r="U66" s="384">
        <v>0</v>
      </c>
      <c r="V66" s="383">
        <v>7</v>
      </c>
      <c r="W66" s="384">
        <v>279.7</v>
      </c>
      <c r="X66" s="385">
        <f t="shared" si="5"/>
        <v>1957.8999999999999</v>
      </c>
      <c r="Y66" s="596">
        <f t="shared" si="6"/>
        <v>1957.8999999999999</v>
      </c>
      <c r="Z66" s="596">
        <f t="shared" si="7"/>
        <v>1957.8999999999999</v>
      </c>
      <c r="AA66" s="544" t="s">
        <v>1088</v>
      </c>
      <c r="AB66" s="7"/>
      <c r="AC66" s="7"/>
    </row>
    <row r="67" spans="1:29" ht="57" x14ac:dyDescent="0.2">
      <c r="A67" s="366" t="s">
        <v>76</v>
      </c>
      <c r="B67" s="375" t="s">
        <v>633</v>
      </c>
      <c r="C67" s="376" t="s">
        <v>663</v>
      </c>
      <c r="D67" s="378">
        <v>1710516</v>
      </c>
      <c r="E67" s="378" t="s">
        <v>333</v>
      </c>
      <c r="F67" s="375" t="s">
        <v>1103</v>
      </c>
      <c r="G67" s="377" t="s">
        <v>579</v>
      </c>
      <c r="H67" s="378" t="s">
        <v>580</v>
      </c>
      <c r="I67" s="378" t="s">
        <v>75</v>
      </c>
      <c r="J67" s="378" t="s">
        <v>74</v>
      </c>
      <c r="K67" s="378" t="s">
        <v>75</v>
      </c>
      <c r="L67" s="379" t="s">
        <v>524</v>
      </c>
      <c r="M67" s="388"/>
      <c r="N67" s="388"/>
      <c r="O67" s="388"/>
      <c r="P67" s="389"/>
      <c r="Q67" s="389">
        <v>0</v>
      </c>
      <c r="R67" s="389">
        <v>0</v>
      </c>
      <c r="S67" s="387">
        <v>0</v>
      </c>
      <c r="T67" s="383">
        <v>0</v>
      </c>
      <c r="U67" s="384">
        <v>0</v>
      </c>
      <c r="V67" s="383">
        <v>9</v>
      </c>
      <c r="W67" s="384">
        <v>279.7</v>
      </c>
      <c r="X67" s="385">
        <f t="shared" si="5"/>
        <v>2517.2999999999997</v>
      </c>
      <c r="Y67" s="596">
        <f t="shared" si="6"/>
        <v>2517.2999999999997</v>
      </c>
      <c r="Z67" s="596">
        <f t="shared" si="7"/>
        <v>2517.2999999999997</v>
      </c>
      <c r="AA67" s="544" t="s">
        <v>1088</v>
      </c>
      <c r="AB67" s="7"/>
      <c r="AC67" s="7"/>
    </row>
    <row r="68" spans="1:29" ht="57" x14ac:dyDescent="0.2">
      <c r="A68" s="366" t="s">
        <v>76</v>
      </c>
      <c r="B68" s="375" t="s">
        <v>633</v>
      </c>
      <c r="C68" s="376" t="s">
        <v>575</v>
      </c>
      <c r="D68" s="375" t="s">
        <v>576</v>
      </c>
      <c r="E68" s="375" t="s">
        <v>577</v>
      </c>
      <c r="F68" s="375" t="s">
        <v>1103</v>
      </c>
      <c r="G68" s="377" t="s">
        <v>579</v>
      </c>
      <c r="H68" s="375" t="s">
        <v>580</v>
      </c>
      <c r="I68" s="375" t="s">
        <v>75</v>
      </c>
      <c r="J68" s="378" t="s">
        <v>74</v>
      </c>
      <c r="K68" s="375" t="s">
        <v>75</v>
      </c>
      <c r="L68" s="379" t="s">
        <v>581</v>
      </c>
      <c r="M68" s="380"/>
      <c r="N68" s="380"/>
      <c r="O68" s="380"/>
      <c r="P68" s="381"/>
      <c r="Q68" s="381">
        <v>0</v>
      </c>
      <c r="R68" s="381">
        <v>0</v>
      </c>
      <c r="S68" s="390">
        <f t="shared" ref="S68" si="8">Q68+R68</f>
        <v>0</v>
      </c>
      <c r="T68" s="375">
        <v>0</v>
      </c>
      <c r="U68" s="381">
        <v>0</v>
      </c>
      <c r="V68" s="375">
        <v>12</v>
      </c>
      <c r="W68" s="384">
        <v>279.7</v>
      </c>
      <c r="X68" s="385">
        <f t="shared" si="5"/>
        <v>3356.3999999999996</v>
      </c>
      <c r="Y68" s="596">
        <f t="shared" si="6"/>
        <v>3356.3999999999996</v>
      </c>
      <c r="Z68" s="596">
        <f t="shared" si="7"/>
        <v>3356.3999999999996</v>
      </c>
      <c r="AA68" s="644" t="s">
        <v>1088</v>
      </c>
      <c r="AB68" s="7"/>
      <c r="AC68" s="7"/>
    </row>
    <row r="69" spans="1:29" ht="57" x14ac:dyDescent="0.2">
      <c r="A69" s="366" t="s">
        <v>76</v>
      </c>
      <c r="B69" s="375" t="s">
        <v>633</v>
      </c>
      <c r="C69" s="376" t="s">
        <v>603</v>
      </c>
      <c r="D69" s="378">
        <v>1878760</v>
      </c>
      <c r="E69" s="378" t="s">
        <v>333</v>
      </c>
      <c r="F69" s="375" t="s">
        <v>1103</v>
      </c>
      <c r="G69" s="377" t="s">
        <v>579</v>
      </c>
      <c r="H69" s="378" t="s">
        <v>580</v>
      </c>
      <c r="I69" s="378" t="s">
        <v>75</v>
      </c>
      <c r="J69" s="378" t="s">
        <v>74</v>
      </c>
      <c r="K69" s="378" t="s">
        <v>75</v>
      </c>
      <c r="L69" s="392" t="s">
        <v>82</v>
      </c>
      <c r="M69" s="388"/>
      <c r="N69" s="388"/>
      <c r="O69" s="388"/>
      <c r="P69" s="389"/>
      <c r="Q69" s="389">
        <v>0</v>
      </c>
      <c r="R69" s="389">
        <v>0</v>
      </c>
      <c r="S69" s="387">
        <v>0</v>
      </c>
      <c r="T69" s="375">
        <v>0</v>
      </c>
      <c r="U69" s="384">
        <v>0</v>
      </c>
      <c r="V69" s="383">
        <v>7</v>
      </c>
      <c r="W69" s="384">
        <v>279.7</v>
      </c>
      <c r="X69" s="385">
        <f t="shared" si="5"/>
        <v>1957.8999999999999</v>
      </c>
      <c r="Y69" s="596">
        <f t="shared" si="6"/>
        <v>1957.8999999999999</v>
      </c>
      <c r="Z69" s="596">
        <f t="shared" si="7"/>
        <v>1957.8999999999999</v>
      </c>
      <c r="AA69" s="544" t="s">
        <v>1088</v>
      </c>
      <c r="AB69" s="7"/>
      <c r="AC69" s="7"/>
    </row>
    <row r="70" spans="1:29" ht="57" x14ac:dyDescent="0.2">
      <c r="A70" s="366" t="s">
        <v>76</v>
      </c>
      <c r="B70" s="375" t="s">
        <v>633</v>
      </c>
      <c r="C70" s="376" t="s">
        <v>604</v>
      </c>
      <c r="D70" s="378">
        <v>3400794</v>
      </c>
      <c r="E70" s="378" t="s">
        <v>333</v>
      </c>
      <c r="F70" s="375" t="s">
        <v>1103</v>
      </c>
      <c r="G70" s="377" t="s">
        <v>579</v>
      </c>
      <c r="H70" s="378" t="s">
        <v>580</v>
      </c>
      <c r="I70" s="378" t="s">
        <v>75</v>
      </c>
      <c r="J70" s="378" t="s">
        <v>74</v>
      </c>
      <c r="K70" s="378" t="s">
        <v>75</v>
      </c>
      <c r="L70" s="392" t="s">
        <v>82</v>
      </c>
      <c r="M70" s="388"/>
      <c r="N70" s="388"/>
      <c r="O70" s="388"/>
      <c r="P70" s="389"/>
      <c r="Q70" s="389">
        <v>0</v>
      </c>
      <c r="R70" s="389">
        <v>0</v>
      </c>
      <c r="S70" s="387">
        <v>0</v>
      </c>
      <c r="T70" s="375">
        <v>0</v>
      </c>
      <c r="U70" s="384">
        <v>0</v>
      </c>
      <c r="V70" s="383">
        <v>11</v>
      </c>
      <c r="W70" s="384">
        <v>279.7</v>
      </c>
      <c r="X70" s="385">
        <f t="shared" si="5"/>
        <v>3076.7</v>
      </c>
      <c r="Y70" s="596">
        <f t="shared" si="6"/>
        <v>3076.7</v>
      </c>
      <c r="Z70" s="596">
        <f t="shared" si="7"/>
        <v>3076.7</v>
      </c>
      <c r="AA70" s="544" t="s">
        <v>1088</v>
      </c>
      <c r="AB70" s="7"/>
      <c r="AC70" s="7"/>
    </row>
    <row r="71" spans="1:29" ht="57" x14ac:dyDescent="0.2">
      <c r="A71" s="366" t="s">
        <v>76</v>
      </c>
      <c r="B71" s="375" t="s">
        <v>633</v>
      </c>
      <c r="C71" s="376" t="s">
        <v>605</v>
      </c>
      <c r="D71" s="378">
        <v>1370588</v>
      </c>
      <c r="E71" s="378" t="s">
        <v>333</v>
      </c>
      <c r="F71" s="375" t="s">
        <v>1103</v>
      </c>
      <c r="G71" s="377" t="s">
        <v>579</v>
      </c>
      <c r="H71" s="378" t="s">
        <v>580</v>
      </c>
      <c r="I71" s="378" t="s">
        <v>75</v>
      </c>
      <c r="J71" s="378" t="s">
        <v>74</v>
      </c>
      <c r="K71" s="378" t="s">
        <v>75</v>
      </c>
      <c r="L71" s="392" t="s">
        <v>82</v>
      </c>
      <c r="M71" s="388"/>
      <c r="N71" s="388"/>
      <c r="O71" s="388"/>
      <c r="P71" s="389"/>
      <c r="Q71" s="389">
        <v>0</v>
      </c>
      <c r="R71" s="389">
        <v>0</v>
      </c>
      <c r="S71" s="387">
        <v>0</v>
      </c>
      <c r="T71" s="383">
        <v>0</v>
      </c>
      <c r="U71" s="384">
        <v>0</v>
      </c>
      <c r="V71" s="383">
        <v>9</v>
      </c>
      <c r="W71" s="384">
        <v>279.7</v>
      </c>
      <c r="X71" s="385">
        <f t="shared" si="5"/>
        <v>2517.2999999999997</v>
      </c>
      <c r="Y71" s="596">
        <f t="shared" si="6"/>
        <v>2517.2999999999997</v>
      </c>
      <c r="Z71" s="596">
        <f t="shared" si="7"/>
        <v>2517.2999999999997</v>
      </c>
      <c r="AA71" s="544" t="s">
        <v>1088</v>
      </c>
      <c r="AB71" s="7"/>
      <c r="AC71" s="7"/>
    </row>
    <row r="72" spans="1:29" ht="57" x14ac:dyDescent="0.2">
      <c r="A72" s="366" t="s">
        <v>76</v>
      </c>
      <c r="B72" s="375" t="s">
        <v>633</v>
      </c>
      <c r="C72" s="376" t="s">
        <v>664</v>
      </c>
      <c r="D72" s="378">
        <v>1866532</v>
      </c>
      <c r="E72" s="378" t="s">
        <v>333</v>
      </c>
      <c r="F72" s="375" t="s">
        <v>1103</v>
      </c>
      <c r="G72" s="377" t="s">
        <v>579</v>
      </c>
      <c r="H72" s="378" t="s">
        <v>580</v>
      </c>
      <c r="I72" s="378" t="s">
        <v>75</v>
      </c>
      <c r="J72" s="378" t="s">
        <v>74</v>
      </c>
      <c r="K72" s="378" t="s">
        <v>75</v>
      </c>
      <c r="L72" s="392" t="s">
        <v>82</v>
      </c>
      <c r="M72" s="388"/>
      <c r="N72" s="388"/>
      <c r="O72" s="388"/>
      <c r="P72" s="389"/>
      <c r="Q72" s="389">
        <v>0</v>
      </c>
      <c r="R72" s="389">
        <v>0</v>
      </c>
      <c r="S72" s="387">
        <v>0</v>
      </c>
      <c r="T72" s="383">
        <v>0</v>
      </c>
      <c r="U72" s="384">
        <v>0</v>
      </c>
      <c r="V72" s="383">
        <v>7</v>
      </c>
      <c r="W72" s="384">
        <v>279.7</v>
      </c>
      <c r="X72" s="385">
        <f t="shared" si="5"/>
        <v>1957.8999999999999</v>
      </c>
      <c r="Y72" s="596">
        <f t="shared" si="6"/>
        <v>1957.8999999999999</v>
      </c>
      <c r="Z72" s="596">
        <f t="shared" si="7"/>
        <v>1957.8999999999999</v>
      </c>
      <c r="AA72" s="544" t="s">
        <v>1088</v>
      </c>
      <c r="AB72" s="7"/>
      <c r="AC72" s="7"/>
    </row>
    <row r="73" spans="1:29" ht="57" x14ac:dyDescent="0.2">
      <c r="A73" s="366" t="s">
        <v>76</v>
      </c>
      <c r="B73" s="375" t="s">
        <v>633</v>
      </c>
      <c r="C73" s="376" t="s">
        <v>607</v>
      </c>
      <c r="D73" s="375">
        <v>1878638</v>
      </c>
      <c r="E73" s="375" t="s">
        <v>333</v>
      </c>
      <c r="F73" s="375" t="s">
        <v>1103</v>
      </c>
      <c r="G73" s="377" t="s">
        <v>579</v>
      </c>
      <c r="H73" s="375" t="s">
        <v>580</v>
      </c>
      <c r="I73" s="375" t="s">
        <v>75</v>
      </c>
      <c r="J73" s="378" t="s">
        <v>74</v>
      </c>
      <c r="K73" s="375" t="s">
        <v>75</v>
      </c>
      <c r="L73" s="392" t="s">
        <v>82</v>
      </c>
      <c r="M73" s="380"/>
      <c r="N73" s="380"/>
      <c r="O73" s="380"/>
      <c r="P73" s="381"/>
      <c r="Q73" s="381">
        <v>0</v>
      </c>
      <c r="R73" s="381">
        <v>0</v>
      </c>
      <c r="S73" s="387">
        <v>0</v>
      </c>
      <c r="T73" s="383">
        <v>0</v>
      </c>
      <c r="U73" s="384">
        <v>0</v>
      </c>
      <c r="V73" s="383">
        <v>8</v>
      </c>
      <c r="W73" s="384">
        <v>279.7</v>
      </c>
      <c r="X73" s="385">
        <f t="shared" si="5"/>
        <v>2237.6</v>
      </c>
      <c r="Y73" s="596">
        <f t="shared" si="6"/>
        <v>2237.6</v>
      </c>
      <c r="Z73" s="596">
        <f t="shared" si="7"/>
        <v>2237.6</v>
      </c>
      <c r="AA73" s="544" t="s">
        <v>1088</v>
      </c>
      <c r="AB73" s="7"/>
      <c r="AC73" s="7"/>
    </row>
    <row r="74" spans="1:29" ht="57" x14ac:dyDescent="0.2">
      <c r="A74" s="366" t="s">
        <v>76</v>
      </c>
      <c r="B74" s="375" t="s">
        <v>633</v>
      </c>
      <c r="C74" s="376" t="s">
        <v>657</v>
      </c>
      <c r="D74" s="375">
        <v>1866532</v>
      </c>
      <c r="E74" s="375" t="s">
        <v>333</v>
      </c>
      <c r="F74" s="375" t="s">
        <v>1103</v>
      </c>
      <c r="G74" s="377" t="s">
        <v>579</v>
      </c>
      <c r="H74" s="375" t="s">
        <v>580</v>
      </c>
      <c r="I74" s="375" t="s">
        <v>75</v>
      </c>
      <c r="J74" s="378" t="s">
        <v>74</v>
      </c>
      <c r="K74" s="375" t="s">
        <v>75</v>
      </c>
      <c r="L74" s="392" t="s">
        <v>82</v>
      </c>
      <c r="M74" s="380"/>
      <c r="N74" s="380"/>
      <c r="O74" s="380"/>
      <c r="P74" s="381"/>
      <c r="Q74" s="381">
        <v>0</v>
      </c>
      <c r="R74" s="381">
        <v>0</v>
      </c>
      <c r="S74" s="382">
        <v>0</v>
      </c>
      <c r="T74" s="383">
        <v>0</v>
      </c>
      <c r="U74" s="384">
        <v>0</v>
      </c>
      <c r="V74" s="383">
        <v>8</v>
      </c>
      <c r="W74" s="384">
        <v>279.7</v>
      </c>
      <c r="X74" s="385">
        <f t="shared" si="5"/>
        <v>2237.6</v>
      </c>
      <c r="Y74" s="596">
        <f t="shared" si="6"/>
        <v>2237.6</v>
      </c>
      <c r="Z74" s="596">
        <f t="shared" si="7"/>
        <v>2237.6</v>
      </c>
      <c r="AA74" s="544" t="s">
        <v>1088</v>
      </c>
      <c r="AB74" s="7"/>
      <c r="AC74" s="7"/>
    </row>
    <row r="75" spans="1:29" ht="57" x14ac:dyDescent="0.2">
      <c r="A75" s="366" t="s">
        <v>76</v>
      </c>
      <c r="B75" s="375" t="s">
        <v>633</v>
      </c>
      <c r="C75" s="376" t="s">
        <v>609</v>
      </c>
      <c r="D75" s="375">
        <v>1877321</v>
      </c>
      <c r="E75" s="375" t="s">
        <v>333</v>
      </c>
      <c r="F75" s="375" t="s">
        <v>1103</v>
      </c>
      <c r="G75" s="377" t="s">
        <v>579</v>
      </c>
      <c r="H75" s="375" t="s">
        <v>580</v>
      </c>
      <c r="I75" s="375" t="s">
        <v>75</v>
      </c>
      <c r="J75" s="378" t="s">
        <v>74</v>
      </c>
      <c r="K75" s="375" t="s">
        <v>75</v>
      </c>
      <c r="L75" s="392" t="s">
        <v>82</v>
      </c>
      <c r="M75" s="380"/>
      <c r="N75" s="380"/>
      <c r="O75" s="380"/>
      <c r="P75" s="381"/>
      <c r="Q75" s="381">
        <v>0</v>
      </c>
      <c r="R75" s="381">
        <v>0</v>
      </c>
      <c r="S75" s="382">
        <v>0</v>
      </c>
      <c r="T75" s="383">
        <v>0</v>
      </c>
      <c r="U75" s="384">
        <v>0</v>
      </c>
      <c r="V75" s="383">
        <v>9</v>
      </c>
      <c r="W75" s="384">
        <v>279.7</v>
      </c>
      <c r="X75" s="385">
        <f t="shared" si="5"/>
        <v>2517.2999999999997</v>
      </c>
      <c r="Y75" s="596">
        <f t="shared" si="6"/>
        <v>2517.2999999999997</v>
      </c>
      <c r="Z75" s="596">
        <f t="shared" si="7"/>
        <v>2517.2999999999997</v>
      </c>
      <c r="AA75" s="544" t="s">
        <v>1088</v>
      </c>
      <c r="AB75" s="7"/>
      <c r="AC75" s="7"/>
    </row>
    <row r="76" spans="1:29" ht="57" x14ac:dyDescent="0.2">
      <c r="A76" s="366" t="s">
        <v>76</v>
      </c>
      <c r="B76" s="375" t="s">
        <v>633</v>
      </c>
      <c r="C76" s="376" t="s">
        <v>608</v>
      </c>
      <c r="D76" s="375">
        <v>1876937</v>
      </c>
      <c r="E76" s="375" t="s">
        <v>333</v>
      </c>
      <c r="F76" s="375" t="s">
        <v>1103</v>
      </c>
      <c r="G76" s="377" t="s">
        <v>579</v>
      </c>
      <c r="H76" s="375" t="s">
        <v>580</v>
      </c>
      <c r="I76" s="375" t="s">
        <v>75</v>
      </c>
      <c r="J76" s="378" t="s">
        <v>74</v>
      </c>
      <c r="K76" s="375" t="s">
        <v>75</v>
      </c>
      <c r="L76" s="392" t="s">
        <v>82</v>
      </c>
      <c r="M76" s="380"/>
      <c r="N76" s="380"/>
      <c r="O76" s="380"/>
      <c r="P76" s="381"/>
      <c r="Q76" s="381">
        <v>0</v>
      </c>
      <c r="R76" s="381">
        <v>0</v>
      </c>
      <c r="S76" s="382">
        <v>0</v>
      </c>
      <c r="T76" s="383">
        <v>0</v>
      </c>
      <c r="U76" s="384">
        <v>0</v>
      </c>
      <c r="V76" s="383">
        <v>9</v>
      </c>
      <c r="W76" s="384">
        <v>279.7</v>
      </c>
      <c r="X76" s="385">
        <f t="shared" si="5"/>
        <v>2517.2999999999997</v>
      </c>
      <c r="Y76" s="596">
        <f t="shared" si="6"/>
        <v>2517.2999999999997</v>
      </c>
      <c r="Z76" s="596">
        <f t="shared" si="7"/>
        <v>2517.2999999999997</v>
      </c>
      <c r="AA76" s="544" t="s">
        <v>1088</v>
      </c>
      <c r="AB76" s="7"/>
      <c r="AC76" s="7"/>
    </row>
    <row r="77" spans="1:29" ht="57" x14ac:dyDescent="0.2">
      <c r="A77" s="366" t="s">
        <v>76</v>
      </c>
      <c r="B77" s="375" t="s">
        <v>633</v>
      </c>
      <c r="C77" s="376" t="s">
        <v>611</v>
      </c>
      <c r="D77" s="375">
        <v>1867024</v>
      </c>
      <c r="E77" s="375" t="s">
        <v>333</v>
      </c>
      <c r="F77" s="375" t="s">
        <v>1103</v>
      </c>
      <c r="G77" s="377" t="s">
        <v>579</v>
      </c>
      <c r="H77" s="375" t="s">
        <v>580</v>
      </c>
      <c r="I77" s="375" t="s">
        <v>75</v>
      </c>
      <c r="J77" s="378" t="s">
        <v>74</v>
      </c>
      <c r="K77" s="375" t="s">
        <v>75</v>
      </c>
      <c r="L77" s="392" t="s">
        <v>82</v>
      </c>
      <c r="M77" s="380"/>
      <c r="N77" s="380"/>
      <c r="O77" s="380"/>
      <c r="P77" s="381"/>
      <c r="Q77" s="381">
        <v>0</v>
      </c>
      <c r="R77" s="381">
        <v>0</v>
      </c>
      <c r="S77" s="387">
        <v>0</v>
      </c>
      <c r="T77" s="383">
        <v>0</v>
      </c>
      <c r="U77" s="384">
        <v>0</v>
      </c>
      <c r="V77" s="383">
        <v>11</v>
      </c>
      <c r="W77" s="384">
        <v>279.7</v>
      </c>
      <c r="X77" s="385">
        <f t="shared" si="5"/>
        <v>3076.7</v>
      </c>
      <c r="Y77" s="596">
        <f t="shared" si="6"/>
        <v>3076.7</v>
      </c>
      <c r="Z77" s="596">
        <f t="shared" si="7"/>
        <v>3076.7</v>
      </c>
      <c r="AA77" s="544" t="s">
        <v>1088</v>
      </c>
      <c r="AB77" s="7"/>
      <c r="AC77" s="7"/>
    </row>
    <row r="78" spans="1:29" ht="57" x14ac:dyDescent="0.2">
      <c r="A78" s="366" t="s">
        <v>76</v>
      </c>
      <c r="B78" s="375" t="s">
        <v>633</v>
      </c>
      <c r="C78" s="376" t="s">
        <v>1091</v>
      </c>
      <c r="D78" s="375">
        <v>1780450</v>
      </c>
      <c r="E78" s="375" t="s">
        <v>333</v>
      </c>
      <c r="F78" s="375" t="s">
        <v>1103</v>
      </c>
      <c r="G78" s="377" t="s">
        <v>579</v>
      </c>
      <c r="H78" s="375" t="s">
        <v>580</v>
      </c>
      <c r="I78" s="375" t="s">
        <v>75</v>
      </c>
      <c r="J78" s="378" t="s">
        <v>74</v>
      </c>
      <c r="K78" s="375" t="s">
        <v>75</v>
      </c>
      <c r="L78" s="392" t="s">
        <v>82</v>
      </c>
      <c r="M78" s="380"/>
      <c r="N78" s="380"/>
      <c r="O78" s="380"/>
      <c r="P78" s="381"/>
      <c r="Q78" s="381">
        <v>0</v>
      </c>
      <c r="R78" s="381">
        <v>0</v>
      </c>
      <c r="S78" s="387">
        <v>0</v>
      </c>
      <c r="T78" s="383">
        <v>0</v>
      </c>
      <c r="U78" s="384">
        <v>0</v>
      </c>
      <c r="V78" s="383">
        <v>7</v>
      </c>
      <c r="W78" s="384">
        <v>279.7</v>
      </c>
      <c r="X78" s="385">
        <f t="shared" si="5"/>
        <v>1957.8999999999999</v>
      </c>
      <c r="Y78" s="596">
        <f t="shared" si="6"/>
        <v>1957.8999999999999</v>
      </c>
      <c r="Z78" s="596">
        <f t="shared" si="7"/>
        <v>1957.8999999999999</v>
      </c>
      <c r="AA78" s="544" t="s">
        <v>1088</v>
      </c>
      <c r="AB78" s="7"/>
      <c r="AC78" s="7"/>
    </row>
    <row r="79" spans="1:29" ht="57" x14ac:dyDescent="0.2">
      <c r="A79" s="366" t="s">
        <v>76</v>
      </c>
      <c r="B79" s="375" t="s">
        <v>633</v>
      </c>
      <c r="C79" s="376" t="s">
        <v>612</v>
      </c>
      <c r="D79" s="375">
        <v>187801</v>
      </c>
      <c r="E79" s="375" t="s">
        <v>333</v>
      </c>
      <c r="F79" s="375" t="s">
        <v>1103</v>
      </c>
      <c r="G79" s="377" t="s">
        <v>579</v>
      </c>
      <c r="H79" s="375" t="s">
        <v>580</v>
      </c>
      <c r="I79" s="375" t="s">
        <v>75</v>
      </c>
      <c r="J79" s="378" t="s">
        <v>74</v>
      </c>
      <c r="K79" s="375" t="s">
        <v>75</v>
      </c>
      <c r="L79" s="392" t="s">
        <v>82</v>
      </c>
      <c r="M79" s="380"/>
      <c r="N79" s="380"/>
      <c r="O79" s="380"/>
      <c r="P79" s="381"/>
      <c r="Q79" s="381">
        <v>0</v>
      </c>
      <c r="R79" s="381">
        <v>0</v>
      </c>
      <c r="S79" s="387">
        <v>0</v>
      </c>
      <c r="T79" s="383">
        <v>0</v>
      </c>
      <c r="U79" s="384">
        <v>0</v>
      </c>
      <c r="V79" s="383">
        <v>7</v>
      </c>
      <c r="W79" s="384">
        <v>279.7</v>
      </c>
      <c r="X79" s="385">
        <f t="shared" si="5"/>
        <v>1957.8999999999999</v>
      </c>
      <c r="Y79" s="596">
        <f t="shared" si="6"/>
        <v>1957.8999999999999</v>
      </c>
      <c r="Z79" s="596">
        <f t="shared" si="7"/>
        <v>1957.8999999999999</v>
      </c>
      <c r="AA79" s="544" t="s">
        <v>1088</v>
      </c>
      <c r="AB79" s="7"/>
      <c r="AC79" s="7"/>
    </row>
    <row r="80" spans="1:29" ht="57" x14ac:dyDescent="0.2">
      <c r="A80" s="366" t="s">
        <v>76</v>
      </c>
      <c r="B80" s="375" t="s">
        <v>633</v>
      </c>
      <c r="C80" s="376" t="s">
        <v>649</v>
      </c>
      <c r="D80" s="375">
        <v>1780395</v>
      </c>
      <c r="E80" s="375" t="s">
        <v>333</v>
      </c>
      <c r="F80" s="375" t="s">
        <v>1103</v>
      </c>
      <c r="G80" s="377" t="s">
        <v>579</v>
      </c>
      <c r="H80" s="375" t="s">
        <v>580</v>
      </c>
      <c r="I80" s="375" t="s">
        <v>75</v>
      </c>
      <c r="J80" s="378" t="s">
        <v>74</v>
      </c>
      <c r="K80" s="375" t="s">
        <v>75</v>
      </c>
      <c r="L80" s="392" t="s">
        <v>82</v>
      </c>
      <c r="M80" s="380"/>
      <c r="N80" s="380"/>
      <c r="O80" s="380"/>
      <c r="P80" s="381"/>
      <c r="Q80" s="381">
        <v>0</v>
      </c>
      <c r="R80" s="381">
        <v>0</v>
      </c>
      <c r="S80" s="387">
        <v>0</v>
      </c>
      <c r="T80" s="383">
        <v>0</v>
      </c>
      <c r="U80" s="384">
        <v>0</v>
      </c>
      <c r="V80" s="383">
        <v>7</v>
      </c>
      <c r="W80" s="384">
        <v>279.7</v>
      </c>
      <c r="X80" s="385">
        <f t="shared" si="5"/>
        <v>1957.8999999999999</v>
      </c>
      <c r="Y80" s="596">
        <f t="shared" si="6"/>
        <v>1957.8999999999999</v>
      </c>
      <c r="Z80" s="596">
        <f t="shared" si="7"/>
        <v>1957.8999999999999</v>
      </c>
      <c r="AA80" s="544" t="s">
        <v>1088</v>
      </c>
      <c r="AB80" s="7"/>
      <c r="AC80" s="7"/>
    </row>
    <row r="81" spans="1:29" ht="57" x14ac:dyDescent="0.2">
      <c r="A81" s="366" t="s">
        <v>76</v>
      </c>
      <c r="B81" s="375" t="s">
        <v>633</v>
      </c>
      <c r="C81" s="376" t="s">
        <v>616</v>
      </c>
      <c r="D81" s="375">
        <v>1711024</v>
      </c>
      <c r="E81" s="375" t="s">
        <v>333</v>
      </c>
      <c r="F81" s="375" t="s">
        <v>1103</v>
      </c>
      <c r="G81" s="377" t="s">
        <v>579</v>
      </c>
      <c r="H81" s="375" t="s">
        <v>580</v>
      </c>
      <c r="I81" s="375" t="s">
        <v>75</v>
      </c>
      <c r="J81" s="378" t="s">
        <v>74</v>
      </c>
      <c r="K81" s="375" t="s">
        <v>75</v>
      </c>
      <c r="L81" s="392" t="s">
        <v>82</v>
      </c>
      <c r="M81" s="380"/>
      <c r="N81" s="380"/>
      <c r="O81" s="380"/>
      <c r="P81" s="381"/>
      <c r="Q81" s="381">
        <v>0</v>
      </c>
      <c r="R81" s="381">
        <v>0</v>
      </c>
      <c r="S81" s="387">
        <v>0</v>
      </c>
      <c r="T81" s="383">
        <v>0</v>
      </c>
      <c r="U81" s="384">
        <v>0</v>
      </c>
      <c r="V81" s="383">
        <v>7</v>
      </c>
      <c r="W81" s="384">
        <v>279.7</v>
      </c>
      <c r="X81" s="385">
        <f t="shared" si="5"/>
        <v>1957.8999999999999</v>
      </c>
      <c r="Y81" s="596">
        <f t="shared" si="6"/>
        <v>1957.8999999999999</v>
      </c>
      <c r="Z81" s="596">
        <f t="shared" si="7"/>
        <v>1957.8999999999999</v>
      </c>
      <c r="AA81" s="544" t="s">
        <v>1088</v>
      </c>
      <c r="AB81" s="7"/>
      <c r="AC81" s="7"/>
    </row>
    <row r="82" spans="1:29" ht="57" x14ac:dyDescent="0.2">
      <c r="A82" s="366" t="s">
        <v>76</v>
      </c>
      <c r="B82" s="375" t="s">
        <v>633</v>
      </c>
      <c r="C82" s="376" t="s">
        <v>614</v>
      </c>
      <c r="D82" s="375">
        <v>1110659</v>
      </c>
      <c r="E82" s="375" t="s">
        <v>333</v>
      </c>
      <c r="F82" s="375" t="s">
        <v>1103</v>
      </c>
      <c r="G82" s="377" t="s">
        <v>579</v>
      </c>
      <c r="H82" s="375" t="s">
        <v>580</v>
      </c>
      <c r="I82" s="375" t="s">
        <v>75</v>
      </c>
      <c r="J82" s="378" t="s">
        <v>74</v>
      </c>
      <c r="K82" s="375" t="s">
        <v>75</v>
      </c>
      <c r="L82" s="392" t="s">
        <v>82</v>
      </c>
      <c r="M82" s="380"/>
      <c r="N82" s="380"/>
      <c r="O82" s="380"/>
      <c r="P82" s="381"/>
      <c r="Q82" s="381">
        <v>0</v>
      </c>
      <c r="R82" s="381">
        <v>0</v>
      </c>
      <c r="S82" s="387">
        <v>0</v>
      </c>
      <c r="T82" s="383">
        <v>0</v>
      </c>
      <c r="U82" s="384">
        <v>0</v>
      </c>
      <c r="V82" s="383">
        <v>7</v>
      </c>
      <c r="W82" s="384">
        <v>279.7</v>
      </c>
      <c r="X82" s="385">
        <f t="shared" si="5"/>
        <v>1957.8999999999999</v>
      </c>
      <c r="Y82" s="596">
        <f t="shared" si="6"/>
        <v>1957.8999999999999</v>
      </c>
      <c r="Z82" s="596">
        <f t="shared" si="7"/>
        <v>1957.8999999999999</v>
      </c>
      <c r="AA82" s="544" t="s">
        <v>1088</v>
      </c>
      <c r="AB82" s="7"/>
      <c r="AC82" s="7"/>
    </row>
    <row r="83" spans="1:29" ht="57" x14ac:dyDescent="0.2">
      <c r="A83" s="366" t="s">
        <v>76</v>
      </c>
      <c r="B83" s="375" t="s">
        <v>633</v>
      </c>
      <c r="C83" s="544" t="s">
        <v>617</v>
      </c>
      <c r="D83" s="398">
        <v>1877305</v>
      </c>
      <c r="E83" s="398" t="s">
        <v>333</v>
      </c>
      <c r="F83" s="375" t="s">
        <v>1103</v>
      </c>
      <c r="G83" s="377" t="s">
        <v>579</v>
      </c>
      <c r="H83" s="375" t="s">
        <v>580</v>
      </c>
      <c r="I83" s="375" t="s">
        <v>75</v>
      </c>
      <c r="J83" s="378" t="s">
        <v>74</v>
      </c>
      <c r="K83" s="375" t="s">
        <v>75</v>
      </c>
      <c r="L83" s="392" t="s">
        <v>82</v>
      </c>
      <c r="M83" s="644"/>
      <c r="N83" s="644"/>
      <c r="O83" s="644"/>
      <c r="P83" s="644"/>
      <c r="Q83" s="381">
        <v>0</v>
      </c>
      <c r="R83" s="381">
        <v>0</v>
      </c>
      <c r="S83" s="382">
        <v>0</v>
      </c>
      <c r="T83" s="383">
        <v>0</v>
      </c>
      <c r="U83" s="384">
        <v>0</v>
      </c>
      <c r="V83" s="86">
        <v>7</v>
      </c>
      <c r="W83" s="384">
        <v>279.7</v>
      </c>
      <c r="X83" s="385">
        <f t="shared" si="5"/>
        <v>1957.8999999999999</v>
      </c>
      <c r="Y83" s="596">
        <f t="shared" si="6"/>
        <v>1957.8999999999999</v>
      </c>
      <c r="Z83" s="596">
        <f t="shared" si="7"/>
        <v>1957.8999999999999</v>
      </c>
      <c r="AA83" s="544" t="s">
        <v>1088</v>
      </c>
      <c r="AB83" s="7"/>
      <c r="AC83" s="7"/>
    </row>
    <row r="84" spans="1:29" ht="57" x14ac:dyDescent="0.2">
      <c r="A84" s="366" t="s">
        <v>76</v>
      </c>
      <c r="B84" s="375" t="s">
        <v>633</v>
      </c>
      <c r="C84" s="376" t="s">
        <v>618</v>
      </c>
      <c r="D84" s="375">
        <v>1878530</v>
      </c>
      <c r="E84" s="375" t="s">
        <v>577</v>
      </c>
      <c r="F84" s="375" t="s">
        <v>1103</v>
      </c>
      <c r="G84" s="377" t="s">
        <v>579</v>
      </c>
      <c r="H84" s="375" t="s">
        <v>580</v>
      </c>
      <c r="I84" s="375" t="s">
        <v>75</v>
      </c>
      <c r="J84" s="378" t="s">
        <v>74</v>
      </c>
      <c r="K84" s="375" t="s">
        <v>75</v>
      </c>
      <c r="L84" s="379" t="s">
        <v>619</v>
      </c>
      <c r="M84" s="380"/>
      <c r="N84" s="380"/>
      <c r="O84" s="380"/>
      <c r="P84" s="381"/>
      <c r="Q84" s="381">
        <v>0</v>
      </c>
      <c r="R84" s="381">
        <v>0</v>
      </c>
      <c r="S84" s="390">
        <f t="shared" ref="S84:S85" si="9">Q84+R84</f>
        <v>0</v>
      </c>
      <c r="T84" s="375">
        <v>0</v>
      </c>
      <c r="U84" s="381">
        <v>0</v>
      </c>
      <c r="V84" s="375">
        <v>12</v>
      </c>
      <c r="W84" s="384">
        <v>279.7</v>
      </c>
      <c r="X84" s="385">
        <f t="shared" si="5"/>
        <v>3356.3999999999996</v>
      </c>
      <c r="Y84" s="596">
        <f t="shared" si="6"/>
        <v>3356.3999999999996</v>
      </c>
      <c r="Z84" s="596">
        <f t="shared" si="7"/>
        <v>3356.3999999999996</v>
      </c>
      <c r="AA84" s="644" t="s">
        <v>1088</v>
      </c>
      <c r="AB84" s="7"/>
      <c r="AC84" s="7"/>
    </row>
    <row r="85" spans="1:29" ht="57" x14ac:dyDescent="0.2">
      <c r="A85" s="366" t="s">
        <v>76</v>
      </c>
      <c r="B85" s="375" t="s">
        <v>633</v>
      </c>
      <c r="C85" s="376" t="s">
        <v>620</v>
      </c>
      <c r="D85" s="375">
        <v>1877399</v>
      </c>
      <c r="E85" s="375" t="s">
        <v>333</v>
      </c>
      <c r="F85" s="375" t="s">
        <v>1103</v>
      </c>
      <c r="G85" s="377" t="s">
        <v>579</v>
      </c>
      <c r="H85" s="375" t="s">
        <v>580</v>
      </c>
      <c r="I85" s="375" t="s">
        <v>75</v>
      </c>
      <c r="J85" s="378" t="s">
        <v>74</v>
      </c>
      <c r="K85" s="375" t="s">
        <v>75</v>
      </c>
      <c r="L85" s="379" t="s">
        <v>619</v>
      </c>
      <c r="M85" s="380"/>
      <c r="N85" s="380"/>
      <c r="O85" s="380"/>
      <c r="P85" s="381"/>
      <c r="Q85" s="381">
        <v>0</v>
      </c>
      <c r="R85" s="381">
        <v>0</v>
      </c>
      <c r="S85" s="390">
        <f t="shared" si="9"/>
        <v>0</v>
      </c>
      <c r="T85" s="375">
        <v>0</v>
      </c>
      <c r="U85" s="381">
        <v>0</v>
      </c>
      <c r="V85" s="375">
        <v>10</v>
      </c>
      <c r="W85" s="384">
        <v>279.7</v>
      </c>
      <c r="X85" s="385">
        <f t="shared" si="5"/>
        <v>2797</v>
      </c>
      <c r="Y85" s="596">
        <f t="shared" si="6"/>
        <v>2797</v>
      </c>
      <c r="Z85" s="596">
        <f t="shared" si="7"/>
        <v>2797</v>
      </c>
      <c r="AA85" s="644" t="s">
        <v>1088</v>
      </c>
      <c r="AB85" s="7"/>
      <c r="AC85" s="7"/>
    </row>
    <row r="86" spans="1:29" ht="57" x14ac:dyDescent="0.2">
      <c r="A86" s="366" t="s">
        <v>76</v>
      </c>
      <c r="B86" s="375" t="s">
        <v>633</v>
      </c>
      <c r="C86" s="376" t="s">
        <v>641</v>
      </c>
      <c r="D86" s="375">
        <v>1591282</v>
      </c>
      <c r="E86" s="375" t="s">
        <v>333</v>
      </c>
      <c r="F86" s="375" t="s">
        <v>1103</v>
      </c>
      <c r="G86" s="377" t="s">
        <v>579</v>
      </c>
      <c r="H86" s="375" t="s">
        <v>580</v>
      </c>
      <c r="I86" s="375" t="s">
        <v>75</v>
      </c>
      <c r="J86" s="378" t="s">
        <v>74</v>
      </c>
      <c r="K86" s="375" t="s">
        <v>75</v>
      </c>
      <c r="L86" s="379" t="s">
        <v>619</v>
      </c>
      <c r="M86" s="380"/>
      <c r="N86" s="380"/>
      <c r="O86" s="380"/>
      <c r="P86" s="381"/>
      <c r="Q86" s="381">
        <v>0</v>
      </c>
      <c r="R86" s="381">
        <v>0</v>
      </c>
      <c r="S86" s="387">
        <v>0</v>
      </c>
      <c r="T86" s="375">
        <v>0</v>
      </c>
      <c r="U86" s="381">
        <v>0</v>
      </c>
      <c r="V86" s="375">
        <v>8</v>
      </c>
      <c r="W86" s="384">
        <v>279.7</v>
      </c>
      <c r="X86" s="385">
        <f t="shared" si="5"/>
        <v>2237.6</v>
      </c>
      <c r="Y86" s="596">
        <f t="shared" si="6"/>
        <v>2237.6</v>
      </c>
      <c r="Z86" s="596">
        <f t="shared" si="7"/>
        <v>2237.6</v>
      </c>
      <c r="AA86" s="644" t="s">
        <v>1088</v>
      </c>
      <c r="AB86" s="7"/>
      <c r="AC86" s="7"/>
    </row>
    <row r="87" spans="1:29" ht="57" x14ac:dyDescent="0.2">
      <c r="A87" s="366" t="s">
        <v>76</v>
      </c>
      <c r="B87" s="375" t="s">
        <v>633</v>
      </c>
      <c r="C87" s="376" t="s">
        <v>622</v>
      </c>
      <c r="D87" s="375">
        <v>1802399</v>
      </c>
      <c r="E87" s="375" t="s">
        <v>333</v>
      </c>
      <c r="F87" s="375" t="s">
        <v>1103</v>
      </c>
      <c r="G87" s="377" t="s">
        <v>579</v>
      </c>
      <c r="H87" s="375" t="s">
        <v>580</v>
      </c>
      <c r="I87" s="375" t="s">
        <v>75</v>
      </c>
      <c r="J87" s="378" t="s">
        <v>74</v>
      </c>
      <c r="K87" s="375" t="s">
        <v>75</v>
      </c>
      <c r="L87" s="379" t="s">
        <v>619</v>
      </c>
      <c r="M87" s="380"/>
      <c r="N87" s="380"/>
      <c r="O87" s="380"/>
      <c r="P87" s="381"/>
      <c r="Q87" s="381">
        <v>0</v>
      </c>
      <c r="R87" s="381">
        <v>0</v>
      </c>
      <c r="S87" s="387">
        <v>0</v>
      </c>
      <c r="T87" s="375">
        <v>0</v>
      </c>
      <c r="U87" s="381">
        <v>0</v>
      </c>
      <c r="V87" s="375">
        <v>7</v>
      </c>
      <c r="W87" s="384">
        <v>279.7</v>
      </c>
      <c r="X87" s="385">
        <f t="shared" si="5"/>
        <v>1957.8999999999999</v>
      </c>
      <c r="Y87" s="596">
        <f t="shared" si="6"/>
        <v>1957.8999999999999</v>
      </c>
      <c r="Z87" s="596">
        <f t="shared" si="7"/>
        <v>1957.8999999999999</v>
      </c>
      <c r="AA87" s="644" t="s">
        <v>1088</v>
      </c>
      <c r="AB87" s="7"/>
      <c r="AC87" s="7"/>
    </row>
    <row r="88" spans="1:29" ht="57" x14ac:dyDescent="0.2">
      <c r="A88" s="366" t="s">
        <v>76</v>
      </c>
      <c r="B88" s="375" t="s">
        <v>633</v>
      </c>
      <c r="C88" s="376" t="s">
        <v>658</v>
      </c>
      <c r="D88" s="375">
        <v>1879073</v>
      </c>
      <c r="E88" s="375" t="s">
        <v>333</v>
      </c>
      <c r="F88" s="375" t="s">
        <v>1103</v>
      </c>
      <c r="G88" s="377" t="s">
        <v>579</v>
      </c>
      <c r="H88" s="375" t="s">
        <v>580</v>
      </c>
      <c r="I88" s="375" t="s">
        <v>75</v>
      </c>
      <c r="J88" s="378" t="s">
        <v>74</v>
      </c>
      <c r="K88" s="375" t="s">
        <v>75</v>
      </c>
      <c r="L88" s="379" t="s">
        <v>619</v>
      </c>
      <c r="M88" s="380"/>
      <c r="N88" s="380"/>
      <c r="O88" s="380"/>
      <c r="P88" s="381"/>
      <c r="Q88" s="381">
        <v>0</v>
      </c>
      <c r="R88" s="381">
        <v>0</v>
      </c>
      <c r="S88" s="387">
        <v>0</v>
      </c>
      <c r="T88" s="375">
        <v>0</v>
      </c>
      <c r="U88" s="381">
        <v>0</v>
      </c>
      <c r="V88" s="375">
        <v>7</v>
      </c>
      <c r="W88" s="384">
        <v>279.7</v>
      </c>
      <c r="X88" s="385">
        <f t="shared" si="5"/>
        <v>1957.8999999999999</v>
      </c>
      <c r="Y88" s="596">
        <f t="shared" si="6"/>
        <v>1957.8999999999999</v>
      </c>
      <c r="Z88" s="596">
        <f t="shared" si="7"/>
        <v>1957.8999999999999</v>
      </c>
      <c r="AA88" s="644" t="s">
        <v>1088</v>
      </c>
      <c r="AB88" s="7"/>
      <c r="AC88" s="7"/>
    </row>
    <row r="89" spans="1:29" ht="57" x14ac:dyDescent="0.2">
      <c r="A89" s="366" t="s">
        <v>76</v>
      </c>
      <c r="B89" s="375" t="s">
        <v>633</v>
      </c>
      <c r="C89" s="376" t="s">
        <v>667</v>
      </c>
      <c r="D89" s="375">
        <v>1582453</v>
      </c>
      <c r="E89" s="375" t="s">
        <v>333</v>
      </c>
      <c r="F89" s="375" t="s">
        <v>1103</v>
      </c>
      <c r="G89" s="377" t="s">
        <v>579</v>
      </c>
      <c r="H89" s="375" t="s">
        <v>580</v>
      </c>
      <c r="I89" s="375" t="s">
        <v>75</v>
      </c>
      <c r="J89" s="378" t="s">
        <v>74</v>
      </c>
      <c r="K89" s="375" t="s">
        <v>75</v>
      </c>
      <c r="L89" s="379" t="s">
        <v>619</v>
      </c>
      <c r="M89" s="380"/>
      <c r="N89" s="380"/>
      <c r="O89" s="380"/>
      <c r="P89" s="381"/>
      <c r="Q89" s="381">
        <v>0</v>
      </c>
      <c r="R89" s="381">
        <v>0</v>
      </c>
      <c r="S89" s="387">
        <v>0</v>
      </c>
      <c r="T89" s="375">
        <v>0</v>
      </c>
      <c r="U89" s="381">
        <v>0</v>
      </c>
      <c r="V89" s="375">
        <v>8</v>
      </c>
      <c r="W89" s="384">
        <v>279.7</v>
      </c>
      <c r="X89" s="385">
        <f t="shared" si="5"/>
        <v>2237.6</v>
      </c>
      <c r="Y89" s="596">
        <f t="shared" si="6"/>
        <v>2237.6</v>
      </c>
      <c r="Z89" s="596">
        <f t="shared" si="7"/>
        <v>2237.6</v>
      </c>
      <c r="AA89" s="644" t="s">
        <v>1088</v>
      </c>
      <c r="AB89" s="7"/>
      <c r="AC89" s="7"/>
    </row>
    <row r="90" spans="1:29" ht="57" x14ac:dyDescent="0.2">
      <c r="A90" s="366" t="s">
        <v>76</v>
      </c>
      <c r="B90" s="375" t="s">
        <v>633</v>
      </c>
      <c r="C90" s="376" t="s">
        <v>623</v>
      </c>
      <c r="D90" s="375">
        <v>1877577</v>
      </c>
      <c r="E90" s="375" t="s">
        <v>333</v>
      </c>
      <c r="F90" s="375" t="s">
        <v>1103</v>
      </c>
      <c r="G90" s="377" t="s">
        <v>579</v>
      </c>
      <c r="H90" s="375" t="s">
        <v>580</v>
      </c>
      <c r="I90" s="375" t="s">
        <v>75</v>
      </c>
      <c r="J90" s="378" t="s">
        <v>74</v>
      </c>
      <c r="K90" s="375" t="s">
        <v>75</v>
      </c>
      <c r="L90" s="379" t="s">
        <v>619</v>
      </c>
      <c r="M90" s="380"/>
      <c r="N90" s="380"/>
      <c r="O90" s="380"/>
      <c r="P90" s="381"/>
      <c r="Q90" s="381">
        <v>0</v>
      </c>
      <c r="R90" s="381">
        <v>0</v>
      </c>
      <c r="S90" s="387">
        <v>0</v>
      </c>
      <c r="T90" s="383">
        <v>0</v>
      </c>
      <c r="U90" s="384">
        <v>0</v>
      </c>
      <c r="V90" s="383">
        <v>7</v>
      </c>
      <c r="W90" s="384">
        <v>279.7</v>
      </c>
      <c r="X90" s="385">
        <f t="shared" si="5"/>
        <v>1957.8999999999999</v>
      </c>
      <c r="Y90" s="596">
        <f t="shared" si="6"/>
        <v>1957.8999999999999</v>
      </c>
      <c r="Z90" s="596">
        <f t="shared" si="7"/>
        <v>1957.8999999999999</v>
      </c>
      <c r="AA90" s="544" t="s">
        <v>1088</v>
      </c>
      <c r="AB90" s="7"/>
      <c r="AC90" s="7"/>
    </row>
    <row r="91" spans="1:29" ht="57" x14ac:dyDescent="0.2">
      <c r="A91" s="366" t="s">
        <v>76</v>
      </c>
      <c r="B91" s="375" t="s">
        <v>633</v>
      </c>
      <c r="C91" s="376" t="s">
        <v>651</v>
      </c>
      <c r="D91" s="375">
        <v>1711717</v>
      </c>
      <c r="E91" s="375" t="s">
        <v>333</v>
      </c>
      <c r="F91" s="375" t="s">
        <v>1103</v>
      </c>
      <c r="G91" s="377" t="s">
        <v>579</v>
      </c>
      <c r="H91" s="375" t="s">
        <v>580</v>
      </c>
      <c r="I91" s="375" t="s">
        <v>75</v>
      </c>
      <c r="J91" s="378" t="s">
        <v>74</v>
      </c>
      <c r="K91" s="375" t="s">
        <v>75</v>
      </c>
      <c r="L91" s="379" t="s">
        <v>619</v>
      </c>
      <c r="M91" s="380"/>
      <c r="N91" s="380"/>
      <c r="O91" s="380"/>
      <c r="P91" s="381"/>
      <c r="Q91" s="381">
        <v>0</v>
      </c>
      <c r="R91" s="381">
        <v>0</v>
      </c>
      <c r="S91" s="387">
        <v>0</v>
      </c>
      <c r="T91" s="383">
        <v>0</v>
      </c>
      <c r="U91" s="384">
        <v>0</v>
      </c>
      <c r="V91" s="383">
        <v>7</v>
      </c>
      <c r="W91" s="384">
        <v>279.7</v>
      </c>
      <c r="X91" s="385">
        <f t="shared" si="5"/>
        <v>1957.8999999999999</v>
      </c>
      <c r="Y91" s="596">
        <f t="shared" si="6"/>
        <v>1957.8999999999999</v>
      </c>
      <c r="Z91" s="596">
        <f t="shared" si="7"/>
        <v>1957.8999999999999</v>
      </c>
      <c r="AA91" s="544" t="s">
        <v>1088</v>
      </c>
      <c r="AB91" s="7"/>
      <c r="AC91" s="7"/>
    </row>
    <row r="92" spans="1:29" ht="57" x14ac:dyDescent="0.2">
      <c r="A92" s="366" t="s">
        <v>76</v>
      </c>
      <c r="B92" s="375" t="s">
        <v>633</v>
      </c>
      <c r="C92" s="376" t="s">
        <v>630</v>
      </c>
      <c r="D92" s="375">
        <v>1718533</v>
      </c>
      <c r="E92" s="375" t="s">
        <v>333</v>
      </c>
      <c r="F92" s="375" t="s">
        <v>1103</v>
      </c>
      <c r="G92" s="377" t="s">
        <v>579</v>
      </c>
      <c r="H92" s="375" t="s">
        <v>580</v>
      </c>
      <c r="I92" s="375" t="s">
        <v>75</v>
      </c>
      <c r="J92" s="378" t="s">
        <v>74</v>
      </c>
      <c r="K92" s="375" t="s">
        <v>75</v>
      </c>
      <c r="L92" s="379" t="s">
        <v>619</v>
      </c>
      <c r="M92" s="380"/>
      <c r="N92" s="380"/>
      <c r="O92" s="380"/>
      <c r="P92" s="381"/>
      <c r="Q92" s="381">
        <v>0</v>
      </c>
      <c r="R92" s="381">
        <v>0</v>
      </c>
      <c r="S92" s="387">
        <v>0</v>
      </c>
      <c r="T92" s="383">
        <v>0</v>
      </c>
      <c r="U92" s="384">
        <v>0</v>
      </c>
      <c r="V92" s="383">
        <v>8</v>
      </c>
      <c r="W92" s="384">
        <v>279.7</v>
      </c>
      <c r="X92" s="385">
        <f t="shared" si="5"/>
        <v>2237.6</v>
      </c>
      <c r="Y92" s="596">
        <f t="shared" si="6"/>
        <v>2237.6</v>
      </c>
      <c r="Z92" s="596">
        <f t="shared" si="7"/>
        <v>2237.6</v>
      </c>
      <c r="AA92" s="544" t="s">
        <v>1088</v>
      </c>
      <c r="AB92" s="7"/>
      <c r="AC92" s="7"/>
    </row>
    <row r="93" spans="1:29" ht="57" x14ac:dyDescent="0.2">
      <c r="A93" s="366" t="s">
        <v>76</v>
      </c>
      <c r="B93" s="375" t="s">
        <v>633</v>
      </c>
      <c r="C93" s="376" t="s">
        <v>626</v>
      </c>
      <c r="D93" s="375">
        <v>1879545</v>
      </c>
      <c r="E93" s="375" t="s">
        <v>333</v>
      </c>
      <c r="F93" s="375" t="s">
        <v>1103</v>
      </c>
      <c r="G93" s="377" t="s">
        <v>579</v>
      </c>
      <c r="H93" s="375" t="s">
        <v>580</v>
      </c>
      <c r="I93" s="375" t="s">
        <v>75</v>
      </c>
      <c r="J93" s="378" t="s">
        <v>74</v>
      </c>
      <c r="K93" s="375" t="s">
        <v>75</v>
      </c>
      <c r="L93" s="379" t="s">
        <v>619</v>
      </c>
      <c r="M93" s="380"/>
      <c r="N93" s="380"/>
      <c r="O93" s="380"/>
      <c r="P93" s="381"/>
      <c r="Q93" s="381">
        <v>0</v>
      </c>
      <c r="R93" s="381">
        <v>0</v>
      </c>
      <c r="S93" s="387">
        <v>0</v>
      </c>
      <c r="T93" s="383">
        <v>0</v>
      </c>
      <c r="U93" s="384">
        <v>0</v>
      </c>
      <c r="V93" s="383">
        <v>9</v>
      </c>
      <c r="W93" s="384">
        <v>279.7</v>
      </c>
      <c r="X93" s="385">
        <f t="shared" si="5"/>
        <v>2517.2999999999997</v>
      </c>
      <c r="Y93" s="596">
        <f t="shared" si="6"/>
        <v>2517.2999999999997</v>
      </c>
      <c r="Z93" s="596">
        <f t="shared" si="7"/>
        <v>2517.2999999999997</v>
      </c>
      <c r="AA93" s="544" t="s">
        <v>1088</v>
      </c>
      <c r="AB93" s="7"/>
      <c r="AC93" s="7"/>
    </row>
    <row r="94" spans="1:29" ht="57" x14ac:dyDescent="0.2">
      <c r="A94" s="366" t="s">
        <v>76</v>
      </c>
      <c r="B94" s="375" t="s">
        <v>633</v>
      </c>
      <c r="C94" s="376" t="s">
        <v>659</v>
      </c>
      <c r="D94" s="375">
        <v>1780358</v>
      </c>
      <c r="E94" s="375" t="s">
        <v>333</v>
      </c>
      <c r="F94" s="375" t="s">
        <v>1103</v>
      </c>
      <c r="G94" s="377" t="s">
        <v>579</v>
      </c>
      <c r="H94" s="375" t="s">
        <v>580</v>
      </c>
      <c r="I94" s="375" t="s">
        <v>75</v>
      </c>
      <c r="J94" s="378" t="s">
        <v>74</v>
      </c>
      <c r="K94" s="375" t="s">
        <v>75</v>
      </c>
      <c r="L94" s="379" t="s">
        <v>619</v>
      </c>
      <c r="M94" s="380"/>
      <c r="N94" s="380"/>
      <c r="O94" s="380"/>
      <c r="P94" s="381"/>
      <c r="Q94" s="381">
        <v>0</v>
      </c>
      <c r="R94" s="381">
        <v>0</v>
      </c>
      <c r="S94" s="387">
        <v>0</v>
      </c>
      <c r="T94" s="383">
        <v>0</v>
      </c>
      <c r="U94" s="384">
        <v>0</v>
      </c>
      <c r="V94" s="383">
        <v>9</v>
      </c>
      <c r="W94" s="384">
        <v>279.7</v>
      </c>
      <c r="X94" s="385">
        <f t="shared" si="5"/>
        <v>2517.2999999999997</v>
      </c>
      <c r="Y94" s="596">
        <f t="shared" si="6"/>
        <v>2517.2999999999997</v>
      </c>
      <c r="Z94" s="596">
        <f t="shared" si="7"/>
        <v>2517.2999999999997</v>
      </c>
      <c r="AA94" s="544" t="s">
        <v>1088</v>
      </c>
      <c r="AB94" s="7"/>
      <c r="AC94" s="7"/>
    </row>
    <row r="95" spans="1:29" ht="57" x14ac:dyDescent="0.2">
      <c r="A95" s="366" t="s">
        <v>76</v>
      </c>
      <c r="B95" s="375" t="s">
        <v>633</v>
      </c>
      <c r="C95" s="376" t="s">
        <v>632</v>
      </c>
      <c r="D95" s="375">
        <v>1879413</v>
      </c>
      <c r="E95" s="375" t="s">
        <v>333</v>
      </c>
      <c r="F95" s="375" t="s">
        <v>1103</v>
      </c>
      <c r="G95" s="377" t="s">
        <v>579</v>
      </c>
      <c r="H95" s="375" t="s">
        <v>580</v>
      </c>
      <c r="I95" s="375" t="s">
        <v>75</v>
      </c>
      <c r="J95" s="378" t="s">
        <v>74</v>
      </c>
      <c r="K95" s="375" t="s">
        <v>75</v>
      </c>
      <c r="L95" s="379" t="s">
        <v>619</v>
      </c>
      <c r="M95" s="380"/>
      <c r="N95" s="380"/>
      <c r="O95" s="380"/>
      <c r="P95" s="381"/>
      <c r="Q95" s="381">
        <v>0</v>
      </c>
      <c r="R95" s="381">
        <v>0</v>
      </c>
      <c r="S95" s="387">
        <v>0</v>
      </c>
      <c r="T95" s="383">
        <v>0</v>
      </c>
      <c r="U95" s="384">
        <v>0</v>
      </c>
      <c r="V95" s="383">
        <v>7</v>
      </c>
      <c r="W95" s="384">
        <v>279.7</v>
      </c>
      <c r="X95" s="385">
        <f t="shared" si="5"/>
        <v>1957.8999999999999</v>
      </c>
      <c r="Y95" s="596">
        <f t="shared" si="6"/>
        <v>1957.8999999999999</v>
      </c>
      <c r="Z95" s="596">
        <f t="shared" si="7"/>
        <v>1957.8999999999999</v>
      </c>
      <c r="AA95" s="544" t="s">
        <v>1088</v>
      </c>
      <c r="AB95" s="7"/>
      <c r="AC95" s="7"/>
    </row>
    <row r="96" spans="1:29" ht="57" x14ac:dyDescent="0.2">
      <c r="A96" s="366" t="s">
        <v>76</v>
      </c>
      <c r="B96" s="375" t="s">
        <v>633</v>
      </c>
      <c r="C96" s="376" t="s">
        <v>1092</v>
      </c>
      <c r="D96" s="375">
        <v>1879600</v>
      </c>
      <c r="E96" s="375" t="s">
        <v>333</v>
      </c>
      <c r="F96" s="375" t="s">
        <v>1103</v>
      </c>
      <c r="G96" s="377" t="s">
        <v>579</v>
      </c>
      <c r="H96" s="375" t="s">
        <v>580</v>
      </c>
      <c r="I96" s="375" t="s">
        <v>75</v>
      </c>
      <c r="J96" s="378" t="s">
        <v>74</v>
      </c>
      <c r="K96" s="375" t="s">
        <v>75</v>
      </c>
      <c r="L96" s="379" t="s">
        <v>619</v>
      </c>
      <c r="M96" s="380"/>
      <c r="N96" s="380"/>
      <c r="O96" s="380"/>
      <c r="P96" s="381"/>
      <c r="Q96" s="381">
        <v>0</v>
      </c>
      <c r="R96" s="381">
        <v>0</v>
      </c>
      <c r="S96" s="387">
        <v>0</v>
      </c>
      <c r="T96" s="383">
        <v>0</v>
      </c>
      <c r="U96" s="384">
        <v>0</v>
      </c>
      <c r="V96" s="383">
        <v>9</v>
      </c>
      <c r="W96" s="384">
        <v>279.7</v>
      </c>
      <c r="X96" s="385">
        <f t="shared" si="5"/>
        <v>2517.2999999999997</v>
      </c>
      <c r="Y96" s="596">
        <f t="shared" si="6"/>
        <v>2517.2999999999997</v>
      </c>
      <c r="Z96" s="596">
        <f t="shared" si="7"/>
        <v>2517.2999999999997</v>
      </c>
      <c r="AA96" s="544" t="s">
        <v>1088</v>
      </c>
      <c r="AB96" s="7"/>
      <c r="AC96" s="7"/>
    </row>
    <row r="97" spans="1:29" ht="57" x14ac:dyDescent="0.2">
      <c r="A97" s="366" t="s">
        <v>76</v>
      </c>
      <c r="B97" s="375" t="s">
        <v>633</v>
      </c>
      <c r="C97" s="376" t="s">
        <v>1093</v>
      </c>
      <c r="D97" s="375">
        <v>1370553</v>
      </c>
      <c r="E97" s="375" t="s">
        <v>333</v>
      </c>
      <c r="F97" s="375" t="s">
        <v>1103</v>
      </c>
      <c r="G97" s="377" t="s">
        <v>579</v>
      </c>
      <c r="H97" s="375" t="s">
        <v>580</v>
      </c>
      <c r="I97" s="375" t="s">
        <v>75</v>
      </c>
      <c r="J97" s="378" t="s">
        <v>74</v>
      </c>
      <c r="K97" s="375" t="s">
        <v>75</v>
      </c>
      <c r="L97" s="379" t="s">
        <v>619</v>
      </c>
      <c r="M97" s="380"/>
      <c r="N97" s="380"/>
      <c r="O97" s="380"/>
      <c r="P97" s="381"/>
      <c r="Q97" s="381">
        <v>0</v>
      </c>
      <c r="R97" s="381">
        <v>0</v>
      </c>
      <c r="S97" s="387">
        <v>0</v>
      </c>
      <c r="T97" s="383">
        <v>0</v>
      </c>
      <c r="U97" s="384">
        <v>0</v>
      </c>
      <c r="V97" s="383">
        <v>7</v>
      </c>
      <c r="W97" s="384">
        <v>279.7</v>
      </c>
      <c r="X97" s="385">
        <f t="shared" si="5"/>
        <v>1957.8999999999999</v>
      </c>
      <c r="Y97" s="596">
        <f t="shared" si="6"/>
        <v>1957.8999999999999</v>
      </c>
      <c r="Z97" s="596">
        <f t="shared" si="7"/>
        <v>1957.8999999999999</v>
      </c>
      <c r="AA97" s="544" t="s">
        <v>1088</v>
      </c>
      <c r="AB97" s="7"/>
      <c r="AC97" s="7"/>
    </row>
    <row r="98" spans="1:29" ht="57" x14ac:dyDescent="0.2">
      <c r="A98" s="366" t="s">
        <v>76</v>
      </c>
      <c r="B98" s="375" t="s">
        <v>633</v>
      </c>
      <c r="C98" s="376" t="s">
        <v>668</v>
      </c>
      <c r="D98" s="375">
        <v>1699300</v>
      </c>
      <c r="E98" s="375" t="s">
        <v>333</v>
      </c>
      <c r="F98" s="375" t="s">
        <v>1103</v>
      </c>
      <c r="G98" s="377" t="s">
        <v>579</v>
      </c>
      <c r="H98" s="375" t="s">
        <v>580</v>
      </c>
      <c r="I98" s="375" t="s">
        <v>75</v>
      </c>
      <c r="J98" s="378" t="s">
        <v>74</v>
      </c>
      <c r="K98" s="375" t="s">
        <v>75</v>
      </c>
      <c r="L98" s="379" t="s">
        <v>619</v>
      </c>
      <c r="M98" s="380"/>
      <c r="N98" s="380"/>
      <c r="O98" s="380"/>
      <c r="P98" s="381"/>
      <c r="Q98" s="381">
        <v>0</v>
      </c>
      <c r="R98" s="381">
        <v>0</v>
      </c>
      <c r="S98" s="387">
        <v>0</v>
      </c>
      <c r="T98" s="383">
        <v>0</v>
      </c>
      <c r="U98" s="384">
        <v>0</v>
      </c>
      <c r="V98" s="383">
        <v>7</v>
      </c>
      <c r="W98" s="384">
        <v>279.7</v>
      </c>
      <c r="X98" s="385">
        <f t="shared" si="5"/>
        <v>1957.8999999999999</v>
      </c>
      <c r="Y98" s="596">
        <f t="shared" si="6"/>
        <v>1957.8999999999999</v>
      </c>
      <c r="Z98" s="596">
        <f t="shared" si="7"/>
        <v>1957.8999999999999</v>
      </c>
      <c r="AA98" s="544" t="s">
        <v>1088</v>
      </c>
      <c r="AB98" s="7"/>
      <c r="AC98" s="7"/>
    </row>
    <row r="99" spans="1:29" ht="42.75" x14ac:dyDescent="0.2">
      <c r="A99" s="366" t="s">
        <v>76</v>
      </c>
      <c r="B99" s="366" t="s">
        <v>511</v>
      </c>
      <c r="C99" s="203" t="s">
        <v>416</v>
      </c>
      <c r="D99" s="202" t="s">
        <v>417</v>
      </c>
      <c r="E99" s="202" t="s">
        <v>418</v>
      </c>
      <c r="F99" s="202" t="s">
        <v>902</v>
      </c>
      <c r="G99" s="213"/>
      <c r="H99" s="221"/>
      <c r="I99" s="221" t="s">
        <v>75</v>
      </c>
      <c r="J99" s="222" t="s">
        <v>78</v>
      </c>
      <c r="K99" s="221" t="s">
        <v>75</v>
      </c>
      <c r="L99" s="223" t="s">
        <v>903</v>
      </c>
      <c r="M99" s="338" t="s">
        <v>904</v>
      </c>
      <c r="N99" s="216" t="s">
        <v>905</v>
      </c>
      <c r="O99" s="205"/>
      <c r="P99" s="206"/>
      <c r="Q99" s="206">
        <v>0</v>
      </c>
      <c r="R99" s="206">
        <v>0</v>
      </c>
      <c r="S99" s="363">
        <f t="shared" ref="S99:S112" si="10">Q99+R99</f>
        <v>0</v>
      </c>
      <c r="T99" s="202">
        <v>1</v>
      </c>
      <c r="U99" s="206">
        <v>559.41</v>
      </c>
      <c r="V99" s="202">
        <v>5</v>
      </c>
      <c r="W99" s="206">
        <v>279.7</v>
      </c>
      <c r="X99" s="202">
        <v>6</v>
      </c>
      <c r="Y99" s="363">
        <v>1957.91</v>
      </c>
      <c r="Z99" s="363">
        <f t="shared" ref="Z99:Z110" si="11">S99+Y99</f>
        <v>1957.91</v>
      </c>
      <c r="AA99" s="632"/>
      <c r="AB99" s="7"/>
      <c r="AC99" s="7"/>
    </row>
    <row r="100" spans="1:29" ht="42.75" x14ac:dyDescent="0.2">
      <c r="A100" s="366" t="s">
        <v>76</v>
      </c>
      <c r="B100" s="366" t="s">
        <v>511</v>
      </c>
      <c r="C100" s="203" t="s">
        <v>422</v>
      </c>
      <c r="D100" s="202" t="s">
        <v>423</v>
      </c>
      <c r="E100" s="202" t="s">
        <v>424</v>
      </c>
      <c r="F100" s="202" t="s">
        <v>906</v>
      </c>
      <c r="G100" s="213"/>
      <c r="H100" s="221"/>
      <c r="I100" s="221" t="s">
        <v>75</v>
      </c>
      <c r="J100" s="222" t="s">
        <v>78</v>
      </c>
      <c r="K100" s="221" t="s">
        <v>75</v>
      </c>
      <c r="L100" s="223" t="s">
        <v>907</v>
      </c>
      <c r="M100" s="338" t="s">
        <v>908</v>
      </c>
      <c r="N100" s="216" t="s">
        <v>909</v>
      </c>
      <c r="O100" s="205"/>
      <c r="P100" s="206"/>
      <c r="Q100" s="206">
        <v>0</v>
      </c>
      <c r="R100" s="206">
        <v>0</v>
      </c>
      <c r="S100" s="363">
        <f t="shared" si="10"/>
        <v>0</v>
      </c>
      <c r="T100" s="202">
        <v>1</v>
      </c>
      <c r="U100" s="206">
        <v>559.41</v>
      </c>
      <c r="V100" s="202">
        <v>5</v>
      </c>
      <c r="W100" s="206">
        <v>279.7</v>
      </c>
      <c r="X100" s="202">
        <v>6</v>
      </c>
      <c r="Y100" s="363">
        <v>1957.91</v>
      </c>
      <c r="Z100" s="363">
        <f t="shared" si="11"/>
        <v>1957.91</v>
      </c>
      <c r="AA100" s="472"/>
      <c r="AB100" s="7"/>
      <c r="AC100" s="7"/>
    </row>
    <row r="101" spans="1:29" ht="28.5" x14ac:dyDescent="0.2">
      <c r="A101" s="366" t="s">
        <v>76</v>
      </c>
      <c r="B101" s="366" t="s">
        <v>511</v>
      </c>
      <c r="C101" s="203" t="s">
        <v>428</v>
      </c>
      <c r="D101" s="202" t="s">
        <v>429</v>
      </c>
      <c r="E101" s="202" t="s">
        <v>430</v>
      </c>
      <c r="F101" s="202" t="s">
        <v>431</v>
      </c>
      <c r="G101" s="213"/>
      <c r="H101" s="221"/>
      <c r="I101" s="221" t="s">
        <v>75</v>
      </c>
      <c r="J101" s="222" t="s">
        <v>78</v>
      </c>
      <c r="K101" s="221" t="s">
        <v>75</v>
      </c>
      <c r="L101" s="223" t="s">
        <v>700</v>
      </c>
      <c r="M101" s="338">
        <v>45628</v>
      </c>
      <c r="N101" s="216">
        <v>45628</v>
      </c>
      <c r="O101" s="205"/>
      <c r="P101" s="206"/>
      <c r="Q101" s="206">
        <v>0</v>
      </c>
      <c r="R101" s="206">
        <v>0</v>
      </c>
      <c r="S101" s="363">
        <f t="shared" si="10"/>
        <v>0</v>
      </c>
      <c r="T101" s="202">
        <v>0</v>
      </c>
      <c r="U101" s="206">
        <v>0</v>
      </c>
      <c r="V101" s="202">
        <v>1</v>
      </c>
      <c r="W101" s="206">
        <v>55</v>
      </c>
      <c r="X101" s="202">
        <v>1</v>
      </c>
      <c r="Y101" s="363">
        <v>55</v>
      </c>
      <c r="Z101" s="363">
        <f t="shared" si="11"/>
        <v>55</v>
      </c>
      <c r="AA101" s="472"/>
      <c r="AB101" s="7"/>
      <c r="AC101" s="7"/>
    </row>
    <row r="102" spans="1:29" ht="42.75" x14ac:dyDescent="0.2">
      <c r="A102" s="366" t="s">
        <v>76</v>
      </c>
      <c r="B102" s="366" t="s">
        <v>511</v>
      </c>
      <c r="C102" s="203" t="s">
        <v>434</v>
      </c>
      <c r="D102" s="202" t="s">
        <v>435</v>
      </c>
      <c r="E102" s="202" t="s">
        <v>436</v>
      </c>
      <c r="F102" s="202" t="s">
        <v>437</v>
      </c>
      <c r="G102" s="213"/>
      <c r="H102" s="221"/>
      <c r="I102" s="221" t="s">
        <v>75</v>
      </c>
      <c r="J102" s="222" t="s">
        <v>78</v>
      </c>
      <c r="K102" s="221" t="s">
        <v>75</v>
      </c>
      <c r="L102" s="223" t="s">
        <v>910</v>
      </c>
      <c r="M102" s="338" t="s">
        <v>911</v>
      </c>
      <c r="N102" s="216" t="s">
        <v>911</v>
      </c>
      <c r="O102" s="205"/>
      <c r="P102" s="206"/>
      <c r="Q102" s="206">
        <v>0</v>
      </c>
      <c r="R102" s="206">
        <v>0</v>
      </c>
      <c r="S102" s="363">
        <f t="shared" si="10"/>
        <v>0</v>
      </c>
      <c r="T102" s="202">
        <v>0</v>
      </c>
      <c r="U102" s="206">
        <v>0</v>
      </c>
      <c r="V102" s="202">
        <v>6</v>
      </c>
      <c r="W102" s="206">
        <v>279.7</v>
      </c>
      <c r="X102" s="202">
        <v>6</v>
      </c>
      <c r="Y102" s="363">
        <v>1678.2</v>
      </c>
      <c r="Z102" s="363">
        <f t="shared" si="11"/>
        <v>1678.2</v>
      </c>
      <c r="AA102" s="472"/>
      <c r="AB102" s="7"/>
      <c r="AC102" s="7"/>
    </row>
    <row r="103" spans="1:29" ht="14.25" x14ac:dyDescent="0.2">
      <c r="A103" s="366" t="s">
        <v>76</v>
      </c>
      <c r="B103" s="366" t="s">
        <v>511</v>
      </c>
      <c r="C103" s="203" t="s">
        <v>440</v>
      </c>
      <c r="D103" s="202" t="s">
        <v>441</v>
      </c>
      <c r="E103" s="202" t="s">
        <v>442</v>
      </c>
      <c r="F103" s="202" t="s">
        <v>912</v>
      </c>
      <c r="G103" s="213"/>
      <c r="H103" s="221"/>
      <c r="I103" s="221" t="s">
        <v>75</v>
      </c>
      <c r="J103" s="222" t="s">
        <v>78</v>
      </c>
      <c r="K103" s="221" t="s">
        <v>75</v>
      </c>
      <c r="L103" s="223" t="s">
        <v>681</v>
      </c>
      <c r="M103" s="338">
        <v>45635</v>
      </c>
      <c r="N103" s="216">
        <v>45635</v>
      </c>
      <c r="O103" s="205"/>
      <c r="P103" s="206"/>
      <c r="Q103" s="206">
        <v>0</v>
      </c>
      <c r="R103" s="206">
        <v>0</v>
      </c>
      <c r="S103" s="363">
        <f t="shared" si="10"/>
        <v>0</v>
      </c>
      <c r="T103" s="202">
        <v>0</v>
      </c>
      <c r="U103" s="206">
        <v>0</v>
      </c>
      <c r="V103" s="202">
        <v>1</v>
      </c>
      <c r="W103" s="206">
        <v>279.7</v>
      </c>
      <c r="X103" s="202">
        <v>1</v>
      </c>
      <c r="Y103" s="363">
        <v>279.7</v>
      </c>
      <c r="Z103" s="363">
        <f t="shared" si="11"/>
        <v>279.7</v>
      </c>
      <c r="AA103" s="472"/>
      <c r="AB103" s="7"/>
      <c r="AC103" s="7"/>
    </row>
    <row r="104" spans="1:29" ht="28.5" x14ac:dyDescent="0.2">
      <c r="A104" s="366" t="s">
        <v>76</v>
      </c>
      <c r="B104" s="366" t="s">
        <v>511</v>
      </c>
      <c r="C104" s="187" t="s">
        <v>452</v>
      </c>
      <c r="D104" s="21" t="s">
        <v>453</v>
      </c>
      <c r="E104" s="21" t="s">
        <v>691</v>
      </c>
      <c r="F104" s="21" t="s">
        <v>437</v>
      </c>
      <c r="G104" s="214"/>
      <c r="H104" s="21"/>
      <c r="I104" s="21" t="s">
        <v>75</v>
      </c>
      <c r="J104" s="20" t="s">
        <v>78</v>
      </c>
      <c r="K104" s="21" t="s">
        <v>75</v>
      </c>
      <c r="L104" s="145" t="s">
        <v>913</v>
      </c>
      <c r="M104" s="146" t="s">
        <v>914</v>
      </c>
      <c r="N104" s="217" t="s">
        <v>914</v>
      </c>
      <c r="O104" s="146"/>
      <c r="P104" s="147"/>
      <c r="Q104" s="158">
        <v>0</v>
      </c>
      <c r="R104" s="158">
        <v>0</v>
      </c>
      <c r="S104" s="363">
        <f t="shared" si="10"/>
        <v>0</v>
      </c>
      <c r="T104" s="22">
        <v>0</v>
      </c>
      <c r="U104" s="210">
        <v>0</v>
      </c>
      <c r="V104" s="21">
        <v>4</v>
      </c>
      <c r="W104" s="206">
        <v>279.7</v>
      </c>
      <c r="X104" s="22">
        <v>4</v>
      </c>
      <c r="Y104" s="363">
        <f>(T104*U104)+(V104*W104)</f>
        <v>1118.8</v>
      </c>
      <c r="Z104" s="363">
        <f t="shared" si="11"/>
        <v>1118.8</v>
      </c>
      <c r="AA104" s="150"/>
      <c r="AB104" s="7"/>
      <c r="AC104" s="7"/>
    </row>
    <row r="105" spans="1:29" ht="15.75" customHeight="1" x14ac:dyDescent="0.2">
      <c r="A105" s="366" t="s">
        <v>76</v>
      </c>
      <c r="B105" s="366" t="s">
        <v>511</v>
      </c>
      <c r="C105" s="187" t="s">
        <v>915</v>
      </c>
      <c r="D105" s="21" t="s">
        <v>916</v>
      </c>
      <c r="E105" s="21" t="s">
        <v>684</v>
      </c>
      <c r="F105" s="21" t="s">
        <v>917</v>
      </c>
      <c r="G105" s="214"/>
      <c r="H105" s="21"/>
      <c r="I105" s="21" t="s">
        <v>75</v>
      </c>
      <c r="J105" s="20" t="s">
        <v>78</v>
      </c>
      <c r="K105" s="21" t="s">
        <v>75</v>
      </c>
      <c r="L105" s="145" t="s">
        <v>681</v>
      </c>
      <c r="M105" s="146">
        <v>45635</v>
      </c>
      <c r="N105" s="217">
        <v>45635</v>
      </c>
      <c r="O105" s="146"/>
      <c r="P105" s="147"/>
      <c r="Q105" s="158">
        <v>0</v>
      </c>
      <c r="R105" s="158">
        <v>0</v>
      </c>
      <c r="S105" s="363">
        <f t="shared" si="10"/>
        <v>0</v>
      </c>
      <c r="T105" s="22">
        <v>0</v>
      </c>
      <c r="U105" s="158">
        <v>0</v>
      </c>
      <c r="V105" s="21">
        <v>1</v>
      </c>
      <c r="W105" s="206">
        <v>279.7</v>
      </c>
      <c r="X105" s="75">
        <v>1</v>
      </c>
      <c r="Y105" s="587">
        <f>(T105*U105)+(V105*W105)</f>
        <v>279.7</v>
      </c>
      <c r="Z105" s="587">
        <f t="shared" si="11"/>
        <v>279.7</v>
      </c>
      <c r="AA105" s="150"/>
      <c r="AB105" s="7"/>
      <c r="AC105" s="7"/>
    </row>
    <row r="106" spans="1:29" ht="15.75" customHeight="1" x14ac:dyDescent="0.2">
      <c r="A106" s="366" t="s">
        <v>76</v>
      </c>
      <c r="B106" s="366" t="s">
        <v>511</v>
      </c>
      <c r="C106" s="203" t="s">
        <v>918</v>
      </c>
      <c r="D106" s="202" t="s">
        <v>459</v>
      </c>
      <c r="E106" s="202" t="s">
        <v>436</v>
      </c>
      <c r="F106" s="202" t="s">
        <v>919</v>
      </c>
      <c r="G106" s="213"/>
      <c r="H106" s="221"/>
      <c r="I106" s="221" t="s">
        <v>75</v>
      </c>
      <c r="J106" s="222" t="s">
        <v>78</v>
      </c>
      <c r="K106" s="221" t="s">
        <v>75</v>
      </c>
      <c r="L106" s="223" t="s">
        <v>74</v>
      </c>
      <c r="M106" s="338">
        <v>45642</v>
      </c>
      <c r="N106" s="216">
        <v>45642</v>
      </c>
      <c r="O106" s="205"/>
      <c r="P106" s="206"/>
      <c r="Q106" s="206">
        <v>0</v>
      </c>
      <c r="R106" s="206">
        <v>0</v>
      </c>
      <c r="S106" s="363">
        <f t="shared" si="10"/>
        <v>0</v>
      </c>
      <c r="T106" s="202">
        <v>0</v>
      </c>
      <c r="U106" s="206">
        <v>0</v>
      </c>
      <c r="V106" s="202">
        <v>1</v>
      </c>
      <c r="W106" s="206">
        <v>279.7</v>
      </c>
      <c r="X106" s="202">
        <v>1</v>
      </c>
      <c r="Y106" s="363">
        <f>(T106*U106)+(V106*W106)</f>
        <v>279.7</v>
      </c>
      <c r="Z106" s="363">
        <f t="shared" si="11"/>
        <v>279.7</v>
      </c>
      <c r="AA106" s="633"/>
      <c r="AB106" s="7"/>
      <c r="AC106" s="7"/>
    </row>
    <row r="107" spans="1:29" ht="15.75" customHeight="1" x14ac:dyDescent="0.2">
      <c r="A107" s="366" t="s">
        <v>76</v>
      </c>
      <c r="B107" s="366" t="s">
        <v>511</v>
      </c>
      <c r="C107" s="185" t="s">
        <v>697</v>
      </c>
      <c r="D107" s="22" t="s">
        <v>698</v>
      </c>
      <c r="E107" s="22" t="s">
        <v>436</v>
      </c>
      <c r="F107" s="22" t="s">
        <v>920</v>
      </c>
      <c r="G107" s="212"/>
      <c r="H107" s="21"/>
      <c r="I107" s="21" t="s">
        <v>75</v>
      </c>
      <c r="J107" s="20" t="s">
        <v>467</v>
      </c>
      <c r="K107" s="21" t="s">
        <v>75</v>
      </c>
      <c r="L107" s="145" t="s">
        <v>700</v>
      </c>
      <c r="M107" s="146">
        <v>45628</v>
      </c>
      <c r="N107" s="184">
        <v>45628</v>
      </c>
      <c r="O107" s="157"/>
      <c r="P107" s="158"/>
      <c r="Q107" s="158">
        <v>0</v>
      </c>
      <c r="R107" s="158">
        <v>0</v>
      </c>
      <c r="S107" s="363">
        <f t="shared" si="10"/>
        <v>0</v>
      </c>
      <c r="T107" s="22">
        <v>0</v>
      </c>
      <c r="U107" s="158">
        <v>0</v>
      </c>
      <c r="V107" s="22">
        <v>1</v>
      </c>
      <c r="W107" s="206">
        <v>279.7</v>
      </c>
      <c r="X107" s="22">
        <v>1</v>
      </c>
      <c r="Y107" s="363">
        <f>(T107*U107)+(V107*W107)</f>
        <v>279.7</v>
      </c>
      <c r="Z107" s="363">
        <f t="shared" si="11"/>
        <v>279.7</v>
      </c>
      <c r="AA107" s="160"/>
      <c r="AB107" s="7"/>
      <c r="AC107" s="7"/>
    </row>
    <row r="108" spans="1:29" ht="28.5" x14ac:dyDescent="0.2">
      <c r="A108" s="366" t="s">
        <v>76</v>
      </c>
      <c r="B108" s="366" t="s">
        <v>511</v>
      </c>
      <c r="C108" s="203" t="s">
        <v>921</v>
      </c>
      <c r="D108" s="202" t="s">
        <v>464</v>
      </c>
      <c r="E108" s="202" t="s">
        <v>436</v>
      </c>
      <c r="F108" s="202" t="s">
        <v>466</v>
      </c>
      <c r="G108" s="213"/>
      <c r="H108" s="221"/>
      <c r="I108" s="221" t="s">
        <v>75</v>
      </c>
      <c r="J108" s="222" t="s">
        <v>467</v>
      </c>
      <c r="K108" s="221" t="s">
        <v>75</v>
      </c>
      <c r="L108" s="223" t="s">
        <v>468</v>
      </c>
      <c r="M108" s="338" t="s">
        <v>922</v>
      </c>
      <c r="N108" s="216" t="s">
        <v>922</v>
      </c>
      <c r="O108" s="205"/>
      <c r="P108" s="206"/>
      <c r="Q108" s="206">
        <v>0</v>
      </c>
      <c r="R108" s="206">
        <v>0</v>
      </c>
      <c r="S108" s="363">
        <f t="shared" si="10"/>
        <v>0</v>
      </c>
      <c r="T108" s="202">
        <v>0</v>
      </c>
      <c r="U108" s="206">
        <v>527.75</v>
      </c>
      <c r="V108" s="202">
        <v>4</v>
      </c>
      <c r="W108" s="206">
        <v>279.7</v>
      </c>
      <c r="X108" s="202">
        <v>4</v>
      </c>
      <c r="Y108" s="363">
        <f t="shared" ref="Y108:Y112" si="12">(T108*U108)+(V108*W108)</f>
        <v>1118.8</v>
      </c>
      <c r="Z108" s="363">
        <f t="shared" si="11"/>
        <v>1118.8</v>
      </c>
      <c r="AA108" s="209"/>
      <c r="AB108" s="7"/>
      <c r="AC108" s="7"/>
    </row>
    <row r="109" spans="1:29" ht="28.5" x14ac:dyDescent="0.2">
      <c r="A109" s="366" t="s">
        <v>76</v>
      </c>
      <c r="B109" s="366" t="s">
        <v>511</v>
      </c>
      <c r="C109" s="203" t="s">
        <v>473</v>
      </c>
      <c r="D109" s="202" t="s">
        <v>474</v>
      </c>
      <c r="E109" s="202" t="s">
        <v>176</v>
      </c>
      <c r="F109" s="202" t="s">
        <v>466</v>
      </c>
      <c r="G109" s="213"/>
      <c r="H109" s="221"/>
      <c r="I109" s="221" t="s">
        <v>75</v>
      </c>
      <c r="J109" s="222" t="s">
        <v>467</v>
      </c>
      <c r="K109" s="221" t="s">
        <v>75</v>
      </c>
      <c r="L109" s="223" t="s">
        <v>923</v>
      </c>
      <c r="M109" s="338" t="s">
        <v>924</v>
      </c>
      <c r="N109" s="216" t="s">
        <v>924</v>
      </c>
      <c r="O109" s="205"/>
      <c r="P109" s="206"/>
      <c r="Q109" s="206">
        <v>0</v>
      </c>
      <c r="R109" s="206">
        <v>0</v>
      </c>
      <c r="S109" s="363">
        <f t="shared" si="10"/>
        <v>0</v>
      </c>
      <c r="T109" s="202">
        <v>0</v>
      </c>
      <c r="U109" s="206">
        <v>0</v>
      </c>
      <c r="V109" s="202">
        <v>5</v>
      </c>
      <c r="W109" s="206">
        <v>279.7</v>
      </c>
      <c r="X109" s="202">
        <v>5</v>
      </c>
      <c r="Y109" s="363">
        <f t="shared" si="12"/>
        <v>1398.5</v>
      </c>
      <c r="Z109" s="363">
        <f t="shared" si="11"/>
        <v>1398.5</v>
      </c>
      <c r="AA109" s="209"/>
      <c r="AB109" s="7"/>
      <c r="AC109" s="7"/>
    </row>
    <row r="110" spans="1:29" ht="15.75" customHeight="1" x14ac:dyDescent="0.2">
      <c r="A110" s="366" t="s">
        <v>76</v>
      </c>
      <c r="B110" s="366" t="s">
        <v>511</v>
      </c>
      <c r="C110" s="203" t="s">
        <v>925</v>
      </c>
      <c r="D110" s="202" t="s">
        <v>479</v>
      </c>
      <c r="E110" s="202" t="s">
        <v>436</v>
      </c>
      <c r="F110" s="202" t="s">
        <v>926</v>
      </c>
      <c r="G110" s="213"/>
      <c r="H110" s="221"/>
      <c r="I110" s="221" t="s">
        <v>75</v>
      </c>
      <c r="J110" s="222" t="s">
        <v>467</v>
      </c>
      <c r="K110" s="221" t="s">
        <v>75</v>
      </c>
      <c r="L110" s="223" t="s">
        <v>927</v>
      </c>
      <c r="M110" s="338">
        <v>45630</v>
      </c>
      <c r="N110" s="216">
        <v>45630</v>
      </c>
      <c r="O110" s="205"/>
      <c r="P110" s="206"/>
      <c r="Q110" s="206">
        <v>0</v>
      </c>
      <c r="R110" s="206">
        <v>0</v>
      </c>
      <c r="S110" s="363">
        <f t="shared" si="10"/>
        <v>0</v>
      </c>
      <c r="T110" s="202">
        <v>0</v>
      </c>
      <c r="U110" s="206">
        <v>0</v>
      </c>
      <c r="V110" s="202">
        <v>1</v>
      </c>
      <c r="W110" s="206">
        <v>279.7</v>
      </c>
      <c r="X110" s="202">
        <v>1</v>
      </c>
      <c r="Y110" s="363">
        <f>(T110*U110)+(V110*W110)</f>
        <v>279.7</v>
      </c>
      <c r="Z110" s="363">
        <f t="shared" si="11"/>
        <v>279.7</v>
      </c>
      <c r="AA110" s="209"/>
      <c r="AB110" s="7"/>
      <c r="AC110" s="7"/>
    </row>
    <row r="111" spans="1:29" ht="28.5" x14ac:dyDescent="0.2">
      <c r="A111" s="366" t="s">
        <v>76</v>
      </c>
      <c r="B111" s="366" t="s">
        <v>511</v>
      </c>
      <c r="C111" s="185" t="s">
        <v>488</v>
      </c>
      <c r="D111" s="22" t="s">
        <v>489</v>
      </c>
      <c r="E111" s="22" t="s">
        <v>442</v>
      </c>
      <c r="F111" s="22" t="s">
        <v>928</v>
      </c>
      <c r="G111" s="212"/>
      <c r="H111" s="21"/>
      <c r="I111" s="21" t="s">
        <v>75</v>
      </c>
      <c r="J111" s="20" t="s">
        <v>78</v>
      </c>
      <c r="K111" s="21" t="s">
        <v>75</v>
      </c>
      <c r="L111" s="145" t="s">
        <v>929</v>
      </c>
      <c r="M111" s="146" t="s">
        <v>930</v>
      </c>
      <c r="N111" s="184" t="s">
        <v>930</v>
      </c>
      <c r="O111" s="157"/>
      <c r="P111" s="158"/>
      <c r="Q111" s="158">
        <v>0</v>
      </c>
      <c r="R111" s="158">
        <v>0</v>
      </c>
      <c r="S111" s="363">
        <f t="shared" si="10"/>
        <v>0</v>
      </c>
      <c r="T111" s="22">
        <v>0</v>
      </c>
      <c r="U111" s="158">
        <v>0</v>
      </c>
      <c r="V111" s="22">
        <v>4</v>
      </c>
      <c r="W111" s="206">
        <v>279.7</v>
      </c>
      <c r="X111" s="22">
        <v>4</v>
      </c>
      <c r="Y111" s="363">
        <f t="shared" si="12"/>
        <v>1118.8</v>
      </c>
      <c r="Z111" s="363">
        <f>S111+Y111</f>
        <v>1118.8</v>
      </c>
      <c r="AA111" s="160"/>
      <c r="AB111" s="7"/>
      <c r="AC111" s="7"/>
    </row>
    <row r="112" spans="1:29" ht="28.5" x14ac:dyDescent="0.2">
      <c r="A112" s="366" t="s">
        <v>76</v>
      </c>
      <c r="B112" s="366" t="s">
        <v>511</v>
      </c>
      <c r="C112" s="203" t="s">
        <v>493</v>
      </c>
      <c r="D112" s="202" t="s">
        <v>494</v>
      </c>
      <c r="E112" s="202" t="s">
        <v>436</v>
      </c>
      <c r="F112" s="202" t="s">
        <v>931</v>
      </c>
      <c r="G112" s="213"/>
      <c r="H112" s="221"/>
      <c r="I112" s="221" t="s">
        <v>75</v>
      </c>
      <c r="J112" s="222" t="s">
        <v>78</v>
      </c>
      <c r="K112" s="221" t="s">
        <v>75</v>
      </c>
      <c r="L112" s="223" t="s">
        <v>932</v>
      </c>
      <c r="M112" s="338" t="s">
        <v>933</v>
      </c>
      <c r="N112" s="216" t="s">
        <v>933</v>
      </c>
      <c r="O112" s="205"/>
      <c r="P112" s="206"/>
      <c r="Q112" s="206">
        <v>0</v>
      </c>
      <c r="R112" s="206">
        <v>0</v>
      </c>
      <c r="S112" s="363">
        <f t="shared" si="10"/>
        <v>0</v>
      </c>
      <c r="T112" s="202">
        <v>0</v>
      </c>
      <c r="U112" s="206">
        <v>0</v>
      </c>
      <c r="V112" s="202">
        <v>2</v>
      </c>
      <c r="W112" s="206">
        <v>279.7</v>
      </c>
      <c r="X112" s="202">
        <v>2</v>
      </c>
      <c r="Y112" s="363">
        <f t="shared" si="12"/>
        <v>559.4</v>
      </c>
      <c r="Z112" s="363">
        <f t="shared" ref="Z112" si="13">S112+Y112</f>
        <v>559.4</v>
      </c>
      <c r="AA112" s="209"/>
      <c r="AB112" s="7"/>
      <c r="AC112" s="7"/>
    </row>
    <row r="113" spans="1:29" ht="15.75" customHeight="1" x14ac:dyDescent="0.2">
      <c r="A113" s="366" t="s">
        <v>76</v>
      </c>
      <c r="B113" s="366" t="s">
        <v>188</v>
      </c>
      <c r="C113" s="372" t="s">
        <v>222</v>
      </c>
      <c r="D113" s="366" t="s">
        <v>881</v>
      </c>
      <c r="E113" s="366" t="s">
        <v>773</v>
      </c>
      <c r="F113" s="366" t="s">
        <v>882</v>
      </c>
      <c r="G113" s="473"/>
      <c r="H113" s="366"/>
      <c r="I113" s="366" t="s">
        <v>75</v>
      </c>
      <c r="J113" s="370" t="s">
        <v>177</v>
      </c>
      <c r="K113" s="366" t="s">
        <v>75</v>
      </c>
      <c r="L113" s="367" t="s">
        <v>182</v>
      </c>
      <c r="M113" s="368">
        <v>45635</v>
      </c>
      <c r="N113" s="368">
        <v>45635</v>
      </c>
      <c r="O113" s="474"/>
      <c r="P113" s="475"/>
      <c r="Q113" s="475">
        <v>0</v>
      </c>
      <c r="R113" s="475">
        <v>0</v>
      </c>
      <c r="S113" s="476">
        <v>0</v>
      </c>
      <c r="T113" s="366">
        <v>0</v>
      </c>
      <c r="U113" s="475">
        <v>170.12</v>
      </c>
      <c r="V113" s="366">
        <v>1</v>
      </c>
      <c r="W113" s="475">
        <v>57</v>
      </c>
      <c r="X113" s="366">
        <v>1</v>
      </c>
      <c r="Y113" s="476">
        <v>57</v>
      </c>
      <c r="Z113" s="476">
        <v>57</v>
      </c>
      <c r="AA113" s="478" t="s">
        <v>762</v>
      </c>
      <c r="AB113" s="7"/>
      <c r="AC113" s="7"/>
    </row>
    <row r="114" spans="1:29" ht="28.5" x14ac:dyDescent="0.2">
      <c r="A114" s="366" t="s">
        <v>76</v>
      </c>
      <c r="B114" s="366" t="s">
        <v>188</v>
      </c>
      <c r="C114" s="372" t="s">
        <v>850</v>
      </c>
      <c r="D114" s="366" t="s">
        <v>851</v>
      </c>
      <c r="E114" s="366" t="s">
        <v>883</v>
      </c>
      <c r="F114" s="366" t="s">
        <v>884</v>
      </c>
      <c r="G114" s="473"/>
      <c r="H114" s="366"/>
      <c r="I114" s="366" t="s">
        <v>75</v>
      </c>
      <c r="J114" s="370" t="s">
        <v>177</v>
      </c>
      <c r="K114" s="366" t="s">
        <v>75</v>
      </c>
      <c r="L114" s="367" t="s">
        <v>849</v>
      </c>
      <c r="M114" s="368">
        <v>45645</v>
      </c>
      <c r="N114" s="368">
        <v>45646</v>
      </c>
      <c r="O114" s="474"/>
      <c r="P114" s="475"/>
      <c r="Q114" s="475">
        <v>0</v>
      </c>
      <c r="R114" s="475">
        <v>0</v>
      </c>
      <c r="S114" s="477">
        <v>0</v>
      </c>
      <c r="T114" s="366">
        <v>1</v>
      </c>
      <c r="U114" s="475">
        <v>170.12</v>
      </c>
      <c r="V114" s="366">
        <v>0</v>
      </c>
      <c r="W114" s="475">
        <v>55</v>
      </c>
      <c r="X114" s="366">
        <v>1</v>
      </c>
      <c r="Y114" s="476">
        <v>170.12</v>
      </c>
      <c r="Z114" s="476">
        <v>170.12</v>
      </c>
      <c r="AA114" s="478" t="s">
        <v>762</v>
      </c>
      <c r="AB114" s="7"/>
      <c r="AC114" s="7"/>
    </row>
    <row r="115" spans="1:29" ht="15.75" customHeight="1" x14ac:dyDescent="0.2">
      <c r="A115" s="366" t="s">
        <v>76</v>
      </c>
      <c r="B115" s="366" t="s">
        <v>188</v>
      </c>
      <c r="C115" s="372" t="s">
        <v>185</v>
      </c>
      <c r="D115" s="366" t="s">
        <v>208</v>
      </c>
      <c r="E115" s="366" t="s">
        <v>187</v>
      </c>
      <c r="F115" s="366" t="s">
        <v>885</v>
      </c>
      <c r="G115" s="473"/>
      <c r="H115" s="366"/>
      <c r="I115" s="366" t="s">
        <v>75</v>
      </c>
      <c r="J115" s="370" t="s">
        <v>177</v>
      </c>
      <c r="K115" s="366" t="s">
        <v>75</v>
      </c>
      <c r="L115" s="367" t="s">
        <v>74</v>
      </c>
      <c r="M115" s="368">
        <v>45634</v>
      </c>
      <c r="N115" s="368">
        <v>45638</v>
      </c>
      <c r="O115" s="474"/>
      <c r="P115" s="475"/>
      <c r="Q115" s="475">
        <v>0</v>
      </c>
      <c r="R115" s="475">
        <v>0</v>
      </c>
      <c r="S115" s="477">
        <v>0</v>
      </c>
      <c r="T115" s="366">
        <v>4</v>
      </c>
      <c r="U115" s="475">
        <v>559.41</v>
      </c>
      <c r="V115" s="366">
        <v>0</v>
      </c>
      <c r="W115" s="475">
        <v>263.87</v>
      </c>
      <c r="X115" s="366">
        <v>4</v>
      </c>
      <c r="Y115" s="476">
        <v>2237.64</v>
      </c>
      <c r="Z115" s="476">
        <v>2237.64</v>
      </c>
      <c r="AA115" s="371" t="s">
        <v>840</v>
      </c>
      <c r="AB115" s="7"/>
      <c r="AC115" s="7"/>
    </row>
    <row r="116" spans="1:29" ht="28.5" x14ac:dyDescent="0.2">
      <c r="A116" s="366" t="s">
        <v>76</v>
      </c>
      <c r="B116" s="366" t="s">
        <v>188</v>
      </c>
      <c r="C116" s="372" t="s">
        <v>199</v>
      </c>
      <c r="D116" s="366" t="s">
        <v>172</v>
      </c>
      <c r="E116" s="366" t="s">
        <v>169</v>
      </c>
      <c r="F116" s="366" t="s">
        <v>843</v>
      </c>
      <c r="G116" s="473"/>
      <c r="H116" s="366"/>
      <c r="I116" s="366" t="s">
        <v>75</v>
      </c>
      <c r="J116" s="370" t="s">
        <v>170</v>
      </c>
      <c r="K116" s="366" t="s">
        <v>75</v>
      </c>
      <c r="L116" s="366" t="s">
        <v>886</v>
      </c>
      <c r="M116" s="368" t="s">
        <v>887</v>
      </c>
      <c r="N116" s="368" t="s">
        <v>888</v>
      </c>
      <c r="O116" s="474"/>
      <c r="P116" s="475"/>
      <c r="Q116" s="475">
        <v>0</v>
      </c>
      <c r="R116" s="475">
        <v>0</v>
      </c>
      <c r="S116" s="477">
        <v>0</v>
      </c>
      <c r="T116" s="366">
        <v>4</v>
      </c>
      <c r="U116" s="475">
        <v>559.41</v>
      </c>
      <c r="V116" s="366">
        <v>0</v>
      </c>
      <c r="W116" s="475">
        <v>263.87</v>
      </c>
      <c r="X116" s="366">
        <v>4</v>
      </c>
      <c r="Y116" s="476">
        <v>2237.64</v>
      </c>
      <c r="Z116" s="476">
        <v>2237.64</v>
      </c>
      <c r="AA116" s="478" t="s">
        <v>762</v>
      </c>
      <c r="AB116" s="7"/>
      <c r="AC116" s="7"/>
    </row>
    <row r="117" spans="1:29" ht="15.75" customHeight="1" x14ac:dyDescent="0.2">
      <c r="A117" s="366" t="s">
        <v>76</v>
      </c>
      <c r="B117" s="366" t="s">
        <v>188</v>
      </c>
      <c r="C117" s="372" t="s">
        <v>189</v>
      </c>
      <c r="D117" s="366" t="s">
        <v>184</v>
      </c>
      <c r="E117" s="366" t="s">
        <v>190</v>
      </c>
      <c r="F117" s="366" t="s">
        <v>889</v>
      </c>
      <c r="G117" s="473"/>
      <c r="H117" s="366"/>
      <c r="I117" s="366" t="s">
        <v>75</v>
      </c>
      <c r="J117" s="370" t="s">
        <v>177</v>
      </c>
      <c r="K117" s="366" t="s">
        <v>75</v>
      </c>
      <c r="L117" s="367" t="s">
        <v>849</v>
      </c>
      <c r="M117" s="368">
        <v>45636</v>
      </c>
      <c r="N117" s="368">
        <v>45637</v>
      </c>
      <c r="O117" s="474"/>
      <c r="P117" s="475"/>
      <c r="Q117" s="475">
        <v>0</v>
      </c>
      <c r="R117" s="475">
        <v>0</v>
      </c>
      <c r="S117" s="477">
        <v>0</v>
      </c>
      <c r="T117" s="366">
        <v>1</v>
      </c>
      <c r="U117" s="475">
        <v>120</v>
      </c>
      <c r="V117" s="366">
        <v>1</v>
      </c>
      <c r="W117" s="475">
        <v>55</v>
      </c>
      <c r="X117" s="366">
        <v>2</v>
      </c>
      <c r="Y117" s="476">
        <v>175</v>
      </c>
      <c r="Z117" s="476">
        <v>175</v>
      </c>
      <c r="AA117" s="478" t="s">
        <v>762</v>
      </c>
      <c r="AB117" s="7"/>
      <c r="AC117" s="7"/>
    </row>
    <row r="118" spans="1:29" ht="14.25" x14ac:dyDescent="0.2">
      <c r="A118" s="366" t="s">
        <v>76</v>
      </c>
      <c r="B118" s="366" t="s">
        <v>188</v>
      </c>
      <c r="C118" s="372" t="s">
        <v>189</v>
      </c>
      <c r="D118" s="366" t="s">
        <v>184</v>
      </c>
      <c r="E118" s="366" t="s">
        <v>190</v>
      </c>
      <c r="F118" s="366" t="s">
        <v>183</v>
      </c>
      <c r="G118" s="473"/>
      <c r="H118" s="366"/>
      <c r="I118" s="366" t="s">
        <v>75</v>
      </c>
      <c r="J118" s="370" t="s">
        <v>177</v>
      </c>
      <c r="K118" s="366" t="s">
        <v>75</v>
      </c>
      <c r="L118" s="367" t="s">
        <v>182</v>
      </c>
      <c r="M118" s="368">
        <v>45645</v>
      </c>
      <c r="N118" s="368">
        <v>45646</v>
      </c>
      <c r="O118" s="474"/>
      <c r="P118" s="475"/>
      <c r="Q118" s="475">
        <v>0</v>
      </c>
      <c r="R118" s="475">
        <v>0</v>
      </c>
      <c r="S118" s="477">
        <v>0</v>
      </c>
      <c r="T118" s="366">
        <v>1</v>
      </c>
      <c r="U118" s="475">
        <v>120</v>
      </c>
      <c r="V118" s="366">
        <v>0</v>
      </c>
      <c r="W118" s="475">
        <v>55</v>
      </c>
      <c r="X118" s="366">
        <v>1</v>
      </c>
      <c r="Y118" s="476">
        <v>120</v>
      </c>
      <c r="Z118" s="476">
        <v>120</v>
      </c>
      <c r="AA118" s="478" t="s">
        <v>762</v>
      </c>
      <c r="AB118" s="7"/>
      <c r="AC118" s="7"/>
    </row>
    <row r="119" spans="1:29" ht="28.5" x14ac:dyDescent="0.2">
      <c r="A119" s="366" t="s">
        <v>76</v>
      </c>
      <c r="B119" s="366" t="s">
        <v>188</v>
      </c>
      <c r="C119" s="365" t="s">
        <v>890</v>
      </c>
      <c r="D119" s="366" t="s">
        <v>891</v>
      </c>
      <c r="E119" s="366" t="s">
        <v>176</v>
      </c>
      <c r="F119" s="366" t="s">
        <v>892</v>
      </c>
      <c r="G119" s="473"/>
      <c r="H119" s="366"/>
      <c r="I119" s="366" t="s">
        <v>75</v>
      </c>
      <c r="J119" s="370" t="s">
        <v>177</v>
      </c>
      <c r="K119" s="366" t="s">
        <v>75</v>
      </c>
      <c r="L119" s="366" t="s">
        <v>74</v>
      </c>
      <c r="M119" s="368">
        <v>45635</v>
      </c>
      <c r="N119" s="368">
        <v>45638</v>
      </c>
      <c r="O119" s="474"/>
      <c r="P119" s="475"/>
      <c r="Q119" s="475">
        <v>0</v>
      </c>
      <c r="R119" s="475">
        <v>0</v>
      </c>
      <c r="S119" s="477">
        <v>0</v>
      </c>
      <c r="T119" s="366">
        <v>3</v>
      </c>
      <c r="U119" s="475">
        <v>559.41</v>
      </c>
      <c r="V119" s="366">
        <v>0</v>
      </c>
      <c r="W119" s="475">
        <v>263.87</v>
      </c>
      <c r="X119" s="366">
        <v>3</v>
      </c>
      <c r="Y119" s="476">
        <v>1678.23</v>
      </c>
      <c r="Z119" s="476">
        <v>1678.23</v>
      </c>
      <c r="AA119" s="478" t="s">
        <v>762</v>
      </c>
      <c r="AB119" s="7"/>
      <c r="AC119" s="7"/>
    </row>
    <row r="120" spans="1:29" ht="15.75" customHeight="1" x14ac:dyDescent="0.2">
      <c r="A120" s="5"/>
      <c r="B120" s="4"/>
      <c r="C120" s="13"/>
      <c r="D120" s="7"/>
      <c r="E120" s="7"/>
      <c r="F120" s="7"/>
      <c r="G120" s="8"/>
      <c r="H120" s="8"/>
      <c r="I120" s="8"/>
      <c r="J120" s="8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7"/>
      <c r="AC120" s="7"/>
    </row>
    <row r="121" spans="1:29" ht="15.75" customHeight="1" x14ac:dyDescent="0.25">
      <c r="A121" s="521" t="s">
        <v>16</v>
      </c>
      <c r="B121" s="521"/>
      <c r="C121" s="521"/>
      <c r="D121" s="521"/>
      <c r="E121" s="521"/>
      <c r="F121" s="521"/>
      <c r="G121" s="521"/>
      <c r="H121" s="521"/>
      <c r="I121" s="521"/>
      <c r="J121" s="521"/>
      <c r="K121" s="521"/>
      <c r="L121" s="521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 x14ac:dyDescent="0.2">
      <c r="A122" s="517" t="s">
        <v>17</v>
      </c>
      <c r="B122" s="518"/>
      <c r="C122" s="518"/>
      <c r="D122" s="518"/>
      <c r="E122" s="518"/>
      <c r="F122" s="518"/>
      <c r="G122" s="518"/>
      <c r="H122" s="518"/>
      <c r="I122" s="518"/>
      <c r="J122" s="518"/>
      <c r="K122" s="518"/>
      <c r="L122" s="519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 x14ac:dyDescent="0.2">
      <c r="A123" s="513" t="s">
        <v>18</v>
      </c>
      <c r="B123" s="514"/>
      <c r="C123" s="514"/>
      <c r="D123" s="514"/>
      <c r="E123" s="514"/>
      <c r="F123" s="514"/>
      <c r="G123" s="514"/>
      <c r="H123" s="514"/>
      <c r="I123" s="514"/>
      <c r="J123" s="514"/>
      <c r="K123" s="514"/>
      <c r="L123" s="515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 x14ac:dyDescent="0.2">
      <c r="A124" s="513" t="s">
        <v>19</v>
      </c>
      <c r="B124" s="514"/>
      <c r="C124" s="514"/>
      <c r="D124" s="514"/>
      <c r="E124" s="514"/>
      <c r="F124" s="514"/>
      <c r="G124" s="514"/>
      <c r="H124" s="514"/>
      <c r="I124" s="514"/>
      <c r="J124" s="514"/>
      <c r="K124" s="514"/>
      <c r="L124" s="515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 x14ac:dyDescent="0.2">
      <c r="A125" s="513" t="s">
        <v>20</v>
      </c>
      <c r="B125" s="514"/>
      <c r="C125" s="514"/>
      <c r="D125" s="514"/>
      <c r="E125" s="514"/>
      <c r="F125" s="514"/>
      <c r="G125" s="514"/>
      <c r="H125" s="514"/>
      <c r="I125" s="514"/>
      <c r="J125" s="514"/>
      <c r="K125" s="514"/>
      <c r="L125" s="515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 x14ac:dyDescent="0.2">
      <c r="A126" s="513" t="s">
        <v>21</v>
      </c>
      <c r="B126" s="514"/>
      <c r="C126" s="514"/>
      <c r="D126" s="514"/>
      <c r="E126" s="514"/>
      <c r="F126" s="514"/>
      <c r="G126" s="514"/>
      <c r="H126" s="514"/>
      <c r="I126" s="514"/>
      <c r="J126" s="514"/>
      <c r="K126" s="514"/>
      <c r="L126" s="515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 x14ac:dyDescent="0.2">
      <c r="A127" s="513" t="s">
        <v>22</v>
      </c>
      <c r="B127" s="514"/>
      <c r="C127" s="514"/>
      <c r="D127" s="514"/>
      <c r="E127" s="514"/>
      <c r="F127" s="514"/>
      <c r="G127" s="514"/>
      <c r="H127" s="514"/>
      <c r="I127" s="514"/>
      <c r="J127" s="514"/>
      <c r="K127" s="514"/>
      <c r="L127" s="515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 x14ac:dyDescent="0.2">
      <c r="A128" s="513" t="s">
        <v>23</v>
      </c>
      <c r="B128" s="514"/>
      <c r="C128" s="514"/>
      <c r="D128" s="514"/>
      <c r="E128" s="514"/>
      <c r="F128" s="514"/>
      <c r="G128" s="514"/>
      <c r="H128" s="514"/>
      <c r="I128" s="514"/>
      <c r="J128" s="514"/>
      <c r="K128" s="514"/>
      <c r="L128" s="515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 x14ac:dyDescent="0.2">
      <c r="A129" s="513" t="s">
        <v>49</v>
      </c>
      <c r="B129" s="514"/>
      <c r="C129" s="514"/>
      <c r="D129" s="514"/>
      <c r="E129" s="514"/>
      <c r="F129" s="514"/>
      <c r="G129" s="514"/>
      <c r="H129" s="514"/>
      <c r="I129" s="514"/>
      <c r="J129" s="514"/>
      <c r="K129" s="514"/>
      <c r="L129" s="515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 x14ac:dyDescent="0.2">
      <c r="A130" s="513" t="s">
        <v>50</v>
      </c>
      <c r="B130" s="514"/>
      <c r="C130" s="514"/>
      <c r="D130" s="514"/>
      <c r="E130" s="514"/>
      <c r="F130" s="514"/>
      <c r="G130" s="514"/>
      <c r="H130" s="514"/>
      <c r="I130" s="514"/>
      <c r="J130" s="514"/>
      <c r="K130" s="514"/>
      <c r="L130" s="515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 x14ac:dyDescent="0.2">
      <c r="A131" s="513" t="s">
        <v>51</v>
      </c>
      <c r="B131" s="514"/>
      <c r="C131" s="514"/>
      <c r="D131" s="514"/>
      <c r="E131" s="514"/>
      <c r="F131" s="514"/>
      <c r="G131" s="514"/>
      <c r="H131" s="514"/>
      <c r="I131" s="514"/>
      <c r="J131" s="514"/>
      <c r="K131" s="514"/>
      <c r="L131" s="515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 x14ac:dyDescent="0.2">
      <c r="A132" s="513" t="s">
        <v>52</v>
      </c>
      <c r="B132" s="514"/>
      <c r="C132" s="514"/>
      <c r="D132" s="514"/>
      <c r="E132" s="514"/>
      <c r="F132" s="514"/>
      <c r="G132" s="514"/>
      <c r="H132" s="514"/>
      <c r="I132" s="514"/>
      <c r="J132" s="514"/>
      <c r="K132" s="514"/>
      <c r="L132" s="515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 x14ac:dyDescent="0.2">
      <c r="A133" s="513" t="s">
        <v>53</v>
      </c>
      <c r="B133" s="514"/>
      <c r="C133" s="514"/>
      <c r="D133" s="514"/>
      <c r="E133" s="514"/>
      <c r="F133" s="514"/>
      <c r="G133" s="514"/>
      <c r="H133" s="514"/>
      <c r="I133" s="514"/>
      <c r="J133" s="514"/>
      <c r="K133" s="514"/>
      <c r="L133" s="515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 x14ac:dyDescent="0.2">
      <c r="A134" s="513" t="s">
        <v>54</v>
      </c>
      <c r="B134" s="514"/>
      <c r="C134" s="514"/>
      <c r="D134" s="514"/>
      <c r="E134" s="514"/>
      <c r="F134" s="514"/>
      <c r="G134" s="514"/>
      <c r="H134" s="514"/>
      <c r="I134" s="514"/>
      <c r="J134" s="514"/>
      <c r="K134" s="514"/>
      <c r="L134" s="515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2">
      <c r="A135" s="513" t="s">
        <v>55</v>
      </c>
      <c r="B135" s="514"/>
      <c r="C135" s="514"/>
      <c r="D135" s="514"/>
      <c r="E135" s="514"/>
      <c r="F135" s="514"/>
      <c r="G135" s="514"/>
      <c r="H135" s="514"/>
      <c r="I135" s="514"/>
      <c r="J135" s="514"/>
      <c r="K135" s="514"/>
      <c r="L135" s="515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2">
      <c r="A136" s="513" t="s">
        <v>56</v>
      </c>
      <c r="B136" s="514"/>
      <c r="C136" s="514"/>
      <c r="D136" s="514"/>
      <c r="E136" s="514"/>
      <c r="F136" s="514"/>
      <c r="G136" s="514"/>
      <c r="H136" s="514"/>
      <c r="I136" s="514"/>
      <c r="J136" s="514"/>
      <c r="K136" s="514"/>
      <c r="L136" s="515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2">
      <c r="A137" s="513" t="s">
        <v>57</v>
      </c>
      <c r="B137" s="514"/>
      <c r="C137" s="514"/>
      <c r="D137" s="514"/>
      <c r="E137" s="514"/>
      <c r="F137" s="514"/>
      <c r="G137" s="514"/>
      <c r="H137" s="514"/>
      <c r="I137" s="514"/>
      <c r="J137" s="514"/>
      <c r="K137" s="514"/>
      <c r="L137" s="515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2">
      <c r="A138" s="513" t="s">
        <v>58</v>
      </c>
      <c r="B138" s="514"/>
      <c r="C138" s="514"/>
      <c r="D138" s="514"/>
      <c r="E138" s="514"/>
      <c r="F138" s="514"/>
      <c r="G138" s="514"/>
      <c r="H138" s="514"/>
      <c r="I138" s="514"/>
      <c r="J138" s="514"/>
      <c r="K138" s="514"/>
      <c r="L138" s="515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2">
      <c r="A139" s="513" t="s">
        <v>59</v>
      </c>
      <c r="B139" s="514"/>
      <c r="C139" s="514"/>
      <c r="D139" s="514"/>
      <c r="E139" s="514"/>
      <c r="F139" s="514"/>
      <c r="G139" s="514"/>
      <c r="H139" s="514"/>
      <c r="I139" s="514"/>
      <c r="J139" s="514"/>
      <c r="K139" s="514"/>
      <c r="L139" s="515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2">
      <c r="A140" s="513" t="s">
        <v>60</v>
      </c>
      <c r="B140" s="514"/>
      <c r="C140" s="514"/>
      <c r="D140" s="514"/>
      <c r="E140" s="514"/>
      <c r="F140" s="514"/>
      <c r="G140" s="514"/>
      <c r="H140" s="514"/>
      <c r="I140" s="514"/>
      <c r="J140" s="514"/>
      <c r="K140" s="514"/>
      <c r="L140" s="515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2">
      <c r="A141" s="510" t="s">
        <v>61</v>
      </c>
      <c r="B141" s="495"/>
      <c r="C141" s="495"/>
      <c r="D141" s="495"/>
      <c r="E141" s="495"/>
      <c r="F141" s="495"/>
      <c r="G141" s="495"/>
      <c r="H141" s="495"/>
      <c r="I141" s="495"/>
      <c r="J141" s="495"/>
      <c r="K141" s="495"/>
      <c r="L141" s="508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2">
      <c r="A142" s="510" t="s">
        <v>62</v>
      </c>
      <c r="B142" s="495"/>
      <c r="C142" s="495"/>
      <c r="D142" s="495"/>
      <c r="E142" s="495"/>
      <c r="F142" s="495"/>
      <c r="G142" s="495"/>
      <c r="H142" s="495"/>
      <c r="I142" s="495"/>
      <c r="J142" s="495"/>
      <c r="K142" s="495"/>
      <c r="L142" s="508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2">
      <c r="A143" s="510" t="s">
        <v>63</v>
      </c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508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2">
      <c r="A144" s="510" t="s">
        <v>64</v>
      </c>
      <c r="B144" s="495"/>
      <c r="C144" s="495"/>
      <c r="D144" s="495"/>
      <c r="E144" s="495"/>
      <c r="F144" s="495"/>
      <c r="G144" s="495"/>
      <c r="H144" s="495"/>
      <c r="I144" s="495"/>
      <c r="J144" s="495"/>
      <c r="K144" s="495"/>
      <c r="L144" s="508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 x14ac:dyDescent="0.2">
      <c r="A145" s="510" t="s">
        <v>65</v>
      </c>
      <c r="B145" s="495"/>
      <c r="C145" s="495"/>
      <c r="D145" s="495"/>
      <c r="E145" s="495"/>
      <c r="F145" s="495"/>
      <c r="G145" s="495"/>
      <c r="H145" s="495"/>
      <c r="I145" s="495"/>
      <c r="J145" s="495"/>
      <c r="K145" s="495"/>
      <c r="L145" s="508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 x14ac:dyDescent="0.2">
      <c r="A146" s="510" t="s">
        <v>66</v>
      </c>
      <c r="B146" s="495"/>
      <c r="C146" s="495"/>
      <c r="D146" s="495"/>
      <c r="E146" s="495"/>
      <c r="F146" s="495"/>
      <c r="G146" s="495"/>
      <c r="H146" s="495"/>
      <c r="I146" s="495"/>
      <c r="J146" s="495"/>
      <c r="K146" s="495"/>
      <c r="L146" s="508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 x14ac:dyDescent="0.2">
      <c r="A147" s="510" t="s">
        <v>67</v>
      </c>
      <c r="B147" s="495"/>
      <c r="C147" s="495"/>
      <c r="D147" s="495"/>
      <c r="E147" s="495"/>
      <c r="F147" s="495"/>
      <c r="G147" s="495"/>
      <c r="H147" s="495"/>
      <c r="I147" s="495"/>
      <c r="J147" s="495"/>
      <c r="K147" s="495"/>
      <c r="L147" s="508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 x14ac:dyDescent="0.2">
      <c r="A148" s="510" t="s">
        <v>68</v>
      </c>
      <c r="B148" s="495"/>
      <c r="C148" s="495"/>
      <c r="D148" s="495"/>
      <c r="E148" s="495"/>
      <c r="F148" s="495"/>
      <c r="G148" s="495"/>
      <c r="H148" s="495"/>
      <c r="I148" s="495"/>
      <c r="J148" s="495"/>
      <c r="K148" s="495"/>
      <c r="L148" s="508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 x14ac:dyDescent="0.2">
      <c r="A149" s="510" t="s">
        <v>69</v>
      </c>
      <c r="B149" s="495"/>
      <c r="C149" s="495"/>
      <c r="D149" s="495"/>
      <c r="E149" s="495"/>
      <c r="F149" s="495"/>
      <c r="G149" s="495"/>
      <c r="H149" s="495"/>
      <c r="I149" s="495"/>
      <c r="J149" s="495"/>
      <c r="K149" s="495"/>
      <c r="L149" s="508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 x14ac:dyDescent="0.2">
      <c r="A150" s="510" t="s">
        <v>70</v>
      </c>
      <c r="B150" s="495"/>
      <c r="C150" s="495"/>
      <c r="D150" s="495"/>
      <c r="E150" s="495"/>
      <c r="F150" s="495"/>
      <c r="G150" s="495"/>
      <c r="H150" s="495"/>
      <c r="I150" s="495"/>
      <c r="J150" s="495"/>
      <c r="K150" s="495"/>
      <c r="L150" s="508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 x14ac:dyDescent="0.2"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 x14ac:dyDescent="0.2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 x14ac:dyDescent="0.2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 x14ac:dyDescent="0.2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 x14ac:dyDescent="0.2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 x14ac:dyDescent="0.2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 x14ac:dyDescent="0.2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 x14ac:dyDescent="0.2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 x14ac:dyDescent="0.2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 x14ac:dyDescent="0.2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 x14ac:dyDescent="0.2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 x14ac:dyDescent="0.2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 x14ac:dyDescent="0.2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 x14ac:dyDescent="0.2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 x14ac:dyDescent="0.2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 x14ac:dyDescent="0.2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 x14ac:dyDescent="0.2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2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2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2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2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9" ht="15.75" customHeight="1" x14ac:dyDescent="0.2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9" ht="15.75" customHeight="1" x14ac:dyDescent="0.2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9" ht="15.75" customHeight="1" x14ac:dyDescent="0.2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9" ht="15.75" customHeight="1" x14ac:dyDescent="0.2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9" ht="15.75" customHeight="1" x14ac:dyDescent="0.2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9" ht="15.75" customHeight="1" x14ac:dyDescent="0.2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9" ht="15.75" customHeight="1" x14ac:dyDescent="0.2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9" ht="15.75" customHeight="1" x14ac:dyDescent="0.2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9" ht="15.75" customHeight="1" x14ac:dyDescent="0.2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14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14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14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14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14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14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14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14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14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14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14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14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14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14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14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14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14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14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14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14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14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14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14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14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14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14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14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14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14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14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14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14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14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14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14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14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14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14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14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14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14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14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14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14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14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14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14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14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14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14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14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14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14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14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14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14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14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14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14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14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14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14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14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14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14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14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14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14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14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14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14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14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14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14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14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14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14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14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14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14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14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14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14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14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14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14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14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14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14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14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14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14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14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14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14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14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14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14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14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14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14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14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14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/>
    <row r="352" spans="1:27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</sheetData>
  <mergeCells count="63">
    <mergeCell ref="A150:L150"/>
    <mergeCell ref="A144:L144"/>
    <mergeCell ref="A145:L145"/>
    <mergeCell ref="A146:L146"/>
    <mergeCell ref="A147:L147"/>
    <mergeCell ref="A148:L148"/>
    <mergeCell ref="A149:L149"/>
    <mergeCell ref="A128:L128"/>
    <mergeCell ref="A129:L129"/>
    <mergeCell ref="A130:L130"/>
    <mergeCell ref="A143:L143"/>
    <mergeCell ref="A132:L132"/>
    <mergeCell ref="A133:L133"/>
    <mergeCell ref="A134:L134"/>
    <mergeCell ref="A135:L135"/>
    <mergeCell ref="A136:L136"/>
    <mergeCell ref="A137:L137"/>
    <mergeCell ref="A138:L138"/>
    <mergeCell ref="A139:L139"/>
    <mergeCell ref="A140:L140"/>
    <mergeCell ref="A141:L141"/>
    <mergeCell ref="A142:L142"/>
    <mergeCell ref="A131:L131"/>
    <mergeCell ref="Y6:Y7"/>
    <mergeCell ref="A121:L121"/>
    <mergeCell ref="A122:L122"/>
    <mergeCell ref="A123:L123"/>
    <mergeCell ref="A124:L124"/>
    <mergeCell ref="A125:L125"/>
    <mergeCell ref="Q6:Q7"/>
    <mergeCell ref="R6:R7"/>
    <mergeCell ref="S6:S7"/>
    <mergeCell ref="T6:U6"/>
    <mergeCell ref="V6:W6"/>
    <mergeCell ref="X6:X7"/>
    <mergeCell ref="I6:J6"/>
    <mergeCell ref="A126:L126"/>
    <mergeCell ref="A127:L127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conditionalFormatting sqref="AD1:AD3">
    <cfRule type="notContainsBlanks" dxfId="0" priority="1">
      <formula>LEN(TRIM(AD1))&gt;0</formula>
    </cfRule>
  </conditionalFormatting>
  <dataValidations count="5">
    <dataValidation type="list" allowBlank="1" sqref="P109:P110 P105 P102:P103 P99:P100 P39:P57" xr:uid="{E52F3A83-E587-47C7-87CA-49978A7A806D}">
      <formula1>$AD$8:$AD$8</formula1>
    </dataValidation>
    <dataValidation type="list" allowBlank="1" sqref="P104 P107:P108 P101 P112" xr:uid="{8748CA30-A454-475C-9FD6-C3F3E0C4685C}">
      <formula1>$AD$8:$AD$9</formula1>
    </dataValidation>
    <dataValidation type="list" allowBlank="1" sqref="P106 P111" xr:uid="{DA6AEC6D-3F1E-4650-A79A-4ABE83BE06A6}">
      <formula1>$AD$8:$AD$10</formula1>
    </dataValidation>
    <dataValidation type="list" allowBlank="1" sqref="P84:P98 P8:P38 P58:P82" xr:uid="{49969F30-2D0D-4654-82A8-9BE5BDDB3E18}">
      <formula1>#REF!</formula1>
    </dataValidation>
    <dataValidation type="list" allowBlank="1" sqref="H35 H38:H112" xr:uid="{3B65693E-15D6-4854-9716-E165D6E43BBA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0"/>
  <sheetViews>
    <sheetView zoomScaleNormal="100" workbookViewId="0">
      <pane xSplit="3" ySplit="7" topLeftCell="Q91" activePane="bottomRight" state="frozen"/>
      <selection activeCell="B21" sqref="B21"/>
      <selection pane="topRight" activeCell="B21" sqref="B21"/>
      <selection pane="bottomLeft" activeCell="B21" sqref="B2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24.5" bestFit="1" customWidth="1"/>
    <col min="6" max="6" width="131.375" bestFit="1" customWidth="1"/>
    <col min="7" max="7" width="18.375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7.125" bestFit="1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23.625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3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1112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07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14.25" x14ac:dyDescent="0.2">
      <c r="A8" s="151" t="s">
        <v>247</v>
      </c>
      <c r="B8" s="152" t="s">
        <v>76</v>
      </c>
      <c r="C8" s="44" t="s">
        <v>253</v>
      </c>
      <c r="D8" s="164" t="s">
        <v>254</v>
      </c>
      <c r="E8" s="26" t="s">
        <v>255</v>
      </c>
      <c r="F8" s="170" t="s">
        <v>256</v>
      </c>
      <c r="G8" s="155"/>
      <c r="H8" s="22" t="s">
        <v>257</v>
      </c>
      <c r="I8" s="22" t="s">
        <v>258</v>
      </c>
      <c r="J8" s="23" t="s">
        <v>74</v>
      </c>
      <c r="K8" s="22" t="s">
        <v>75</v>
      </c>
      <c r="L8" s="24" t="s">
        <v>177</v>
      </c>
      <c r="M8" s="156"/>
      <c r="N8" s="156"/>
      <c r="O8" s="157"/>
      <c r="P8" s="158"/>
      <c r="Q8" s="158">
        <v>0</v>
      </c>
      <c r="R8" s="158">
        <v>0</v>
      </c>
      <c r="S8" s="159">
        <f>Q8+R8</f>
        <v>0</v>
      </c>
      <c r="T8" s="22">
        <v>2</v>
      </c>
      <c r="U8" s="158">
        <v>527.75</v>
      </c>
      <c r="V8" s="22">
        <v>0</v>
      </c>
      <c r="W8" s="158">
        <v>0</v>
      </c>
      <c r="X8" s="22">
        <v>2</v>
      </c>
      <c r="Y8" s="159">
        <f>(T8*U8)+(V8*W8)</f>
        <v>1055.5</v>
      </c>
      <c r="Z8" s="159"/>
      <c r="AA8" s="160"/>
      <c r="AB8" s="4"/>
      <c r="AC8" s="4"/>
    </row>
    <row r="9" spans="1:31" ht="27" x14ac:dyDescent="0.2">
      <c r="A9" s="151" t="s">
        <v>247</v>
      </c>
      <c r="B9" s="152" t="s">
        <v>76</v>
      </c>
      <c r="C9" s="44" t="s">
        <v>259</v>
      </c>
      <c r="D9" s="165" t="s">
        <v>260</v>
      </c>
      <c r="E9" s="26" t="s">
        <v>261</v>
      </c>
      <c r="F9" s="170" t="s">
        <v>262</v>
      </c>
      <c r="G9" s="161"/>
      <c r="H9" s="22" t="s">
        <v>257</v>
      </c>
      <c r="I9" s="22" t="s">
        <v>75</v>
      </c>
      <c r="J9" s="23" t="s">
        <v>74</v>
      </c>
      <c r="K9" s="22" t="s">
        <v>263</v>
      </c>
      <c r="L9" s="23" t="s">
        <v>264</v>
      </c>
      <c r="M9" s="156"/>
      <c r="N9" s="156"/>
      <c r="O9" s="157"/>
      <c r="P9" s="158"/>
      <c r="Q9" s="158">
        <v>0</v>
      </c>
      <c r="R9" s="158">
        <v>0</v>
      </c>
      <c r="S9" s="159">
        <f t="shared" ref="S9:S11" si="0">Q9+R9</f>
        <v>0</v>
      </c>
      <c r="T9" s="22">
        <v>2</v>
      </c>
      <c r="U9" s="162">
        <v>791.62</v>
      </c>
      <c r="V9" s="22">
        <v>1</v>
      </c>
      <c r="W9" s="158">
        <v>263.87</v>
      </c>
      <c r="X9" s="22">
        <v>2.5</v>
      </c>
      <c r="Y9" s="159">
        <f t="shared" ref="Y9:Y11" si="1">(T9*U9)+(V9*W9)</f>
        <v>1847.1100000000001</v>
      </c>
      <c r="Z9" s="159"/>
      <c r="AA9" s="160"/>
      <c r="AB9" s="7"/>
      <c r="AC9" s="7"/>
    </row>
    <row r="10" spans="1:31" ht="15.75" customHeight="1" x14ac:dyDescent="0.2">
      <c r="A10" s="151" t="s">
        <v>247</v>
      </c>
      <c r="B10" s="152" t="s">
        <v>76</v>
      </c>
      <c r="C10" s="44" t="s">
        <v>265</v>
      </c>
      <c r="D10" s="166" t="s">
        <v>266</v>
      </c>
      <c r="E10" s="29" t="s">
        <v>267</v>
      </c>
      <c r="F10" s="170" t="s">
        <v>268</v>
      </c>
      <c r="G10" s="155"/>
      <c r="H10" s="22" t="s">
        <v>257</v>
      </c>
      <c r="I10" s="22" t="s">
        <v>75</v>
      </c>
      <c r="J10" s="23" t="s">
        <v>74</v>
      </c>
      <c r="K10" s="22" t="s">
        <v>269</v>
      </c>
      <c r="L10" s="24" t="s">
        <v>270</v>
      </c>
      <c r="M10" s="156"/>
      <c r="N10" s="156"/>
      <c r="O10" s="157"/>
      <c r="P10" s="158"/>
      <c r="Q10" s="158">
        <v>0</v>
      </c>
      <c r="R10" s="158">
        <v>0</v>
      </c>
      <c r="S10" s="159">
        <f t="shared" si="0"/>
        <v>0</v>
      </c>
      <c r="T10" s="22">
        <v>4</v>
      </c>
      <c r="U10" s="158">
        <v>791.62</v>
      </c>
      <c r="V10" s="22">
        <v>1</v>
      </c>
      <c r="W10" s="158">
        <v>263.87</v>
      </c>
      <c r="X10" s="22">
        <v>4.5</v>
      </c>
      <c r="Y10" s="159">
        <f t="shared" si="1"/>
        <v>3430.35</v>
      </c>
      <c r="Z10" s="159"/>
      <c r="AA10" s="160"/>
      <c r="AB10" s="7"/>
      <c r="AC10" s="7"/>
    </row>
    <row r="11" spans="1:31" ht="15.75" customHeight="1" x14ac:dyDescent="0.2">
      <c r="A11" s="151" t="s">
        <v>247</v>
      </c>
      <c r="B11" s="152" t="s">
        <v>76</v>
      </c>
      <c r="C11" s="44" t="s">
        <v>271</v>
      </c>
      <c r="D11" s="164" t="s">
        <v>272</v>
      </c>
      <c r="E11" s="26" t="s">
        <v>267</v>
      </c>
      <c r="F11" s="170" t="s">
        <v>273</v>
      </c>
      <c r="G11" s="155"/>
      <c r="H11" s="22" t="s">
        <v>257</v>
      </c>
      <c r="I11" s="22" t="s">
        <v>75</v>
      </c>
      <c r="J11" s="23" t="s">
        <v>74</v>
      </c>
      <c r="K11" s="22" t="s">
        <v>274</v>
      </c>
      <c r="L11" s="24" t="s">
        <v>275</v>
      </c>
      <c r="M11" s="156"/>
      <c r="N11" s="156"/>
      <c r="O11" s="157"/>
      <c r="P11" s="158"/>
      <c r="Q11" s="158"/>
      <c r="R11" s="158"/>
      <c r="S11" s="159">
        <f t="shared" si="0"/>
        <v>0</v>
      </c>
      <c r="T11" s="22">
        <v>5</v>
      </c>
      <c r="U11" s="158">
        <v>791.62</v>
      </c>
      <c r="V11" s="22">
        <v>1</v>
      </c>
      <c r="W11" s="158">
        <v>263.87</v>
      </c>
      <c r="X11" s="22">
        <v>5.5</v>
      </c>
      <c r="Y11" s="159">
        <f t="shared" si="1"/>
        <v>4221.97</v>
      </c>
      <c r="Z11" s="159"/>
      <c r="AA11" s="160"/>
      <c r="AB11" s="7"/>
      <c r="AC11" s="7"/>
    </row>
    <row r="12" spans="1:31" ht="14.25" x14ac:dyDescent="0.2">
      <c r="A12" s="151" t="s">
        <v>247</v>
      </c>
      <c r="B12" s="152" t="s">
        <v>76</v>
      </c>
      <c r="C12" s="44" t="s">
        <v>253</v>
      </c>
      <c r="D12" s="164" t="s">
        <v>254</v>
      </c>
      <c r="E12" s="26" t="s">
        <v>255</v>
      </c>
      <c r="F12" s="170" t="s">
        <v>276</v>
      </c>
      <c r="G12" s="155"/>
      <c r="H12" s="22" t="s">
        <v>257</v>
      </c>
      <c r="I12" s="22" t="s">
        <v>75</v>
      </c>
      <c r="J12" s="23" t="s">
        <v>74</v>
      </c>
      <c r="K12" s="22" t="s">
        <v>75</v>
      </c>
      <c r="L12" s="24" t="s">
        <v>177</v>
      </c>
      <c r="M12" s="156"/>
      <c r="N12" s="156"/>
      <c r="O12" s="23"/>
      <c r="P12" s="22"/>
      <c r="Q12" s="158">
        <v>0</v>
      </c>
      <c r="R12" s="158">
        <v>0</v>
      </c>
      <c r="S12" s="159">
        <f>Q12+R12</f>
        <v>0</v>
      </c>
      <c r="T12" s="22">
        <v>1</v>
      </c>
      <c r="U12" s="158">
        <v>527.75</v>
      </c>
      <c r="V12" s="22">
        <v>0</v>
      </c>
      <c r="W12" s="158">
        <v>0</v>
      </c>
      <c r="X12" s="22">
        <v>1</v>
      </c>
      <c r="Y12" s="159">
        <f>(T12*U12)+(V12*W12)</f>
        <v>527.75</v>
      </c>
      <c r="Z12" s="159"/>
      <c r="AA12" s="160"/>
      <c r="AB12" s="7"/>
      <c r="AC12" s="7"/>
    </row>
    <row r="13" spans="1:31" ht="14.25" x14ac:dyDescent="0.2">
      <c r="A13" s="151" t="s">
        <v>247</v>
      </c>
      <c r="B13" s="152" t="s">
        <v>76</v>
      </c>
      <c r="C13" s="44" t="s">
        <v>277</v>
      </c>
      <c r="D13" s="164" t="s">
        <v>278</v>
      </c>
      <c r="E13" s="179" t="s">
        <v>267</v>
      </c>
      <c r="F13" s="144" t="s">
        <v>279</v>
      </c>
      <c r="G13" s="161"/>
      <c r="H13" s="22" t="s">
        <v>257</v>
      </c>
      <c r="I13" s="22" t="s">
        <v>75</v>
      </c>
      <c r="J13" s="23" t="s">
        <v>74</v>
      </c>
      <c r="K13" s="22" t="s">
        <v>75</v>
      </c>
      <c r="L13" s="24" t="s">
        <v>177</v>
      </c>
      <c r="M13" s="156"/>
      <c r="N13" s="156"/>
      <c r="O13" s="157"/>
      <c r="P13" s="158"/>
      <c r="Q13" s="158">
        <v>0</v>
      </c>
      <c r="R13" s="158">
        <v>0</v>
      </c>
      <c r="S13" s="159">
        <f>Q13+R13</f>
        <v>0</v>
      </c>
      <c r="T13" s="22">
        <v>1</v>
      </c>
      <c r="U13" s="158">
        <v>527.75</v>
      </c>
      <c r="V13" s="22">
        <v>0</v>
      </c>
      <c r="W13" s="158">
        <v>0</v>
      </c>
      <c r="X13" s="22">
        <v>1</v>
      </c>
      <c r="Y13" s="159">
        <f>(T13*U13)+(V13*W13)</f>
        <v>527.75</v>
      </c>
      <c r="Z13" s="159"/>
      <c r="AA13" s="160"/>
      <c r="AB13" s="7"/>
      <c r="AC13" s="7"/>
    </row>
    <row r="14" spans="1:31" x14ac:dyDescent="0.2">
      <c r="A14" s="151" t="s">
        <v>247</v>
      </c>
      <c r="B14" s="152" t="s">
        <v>76</v>
      </c>
      <c r="C14" s="44" t="s">
        <v>280</v>
      </c>
      <c r="D14" s="29" t="s">
        <v>281</v>
      </c>
      <c r="E14" s="179" t="s">
        <v>76</v>
      </c>
      <c r="F14" s="144" t="s">
        <v>279</v>
      </c>
      <c r="G14" s="161"/>
      <c r="H14" s="22" t="s">
        <v>257</v>
      </c>
      <c r="I14" s="22" t="s">
        <v>75</v>
      </c>
      <c r="J14" s="23" t="s">
        <v>74</v>
      </c>
      <c r="K14" s="22" t="s">
        <v>75</v>
      </c>
      <c r="L14" s="24" t="s">
        <v>177</v>
      </c>
      <c r="M14" s="156"/>
      <c r="N14" s="156"/>
      <c r="O14" s="157"/>
      <c r="P14" s="158"/>
      <c r="Q14" s="158"/>
      <c r="R14" s="158"/>
      <c r="S14" s="159"/>
      <c r="T14" s="25">
        <v>1</v>
      </c>
      <c r="U14" s="147">
        <v>241.86</v>
      </c>
      <c r="V14" s="163">
        <v>0</v>
      </c>
      <c r="W14" s="158">
        <v>0</v>
      </c>
      <c r="X14" s="22">
        <v>1</v>
      </c>
      <c r="Y14" s="159">
        <f>(T14*U14)+(V14*W14)</f>
        <v>241.86</v>
      </c>
      <c r="Z14" s="159"/>
      <c r="AA14" s="160"/>
      <c r="AB14" s="7"/>
      <c r="AC14" s="7"/>
    </row>
    <row r="15" spans="1:31" x14ac:dyDescent="0.2">
      <c r="A15" s="22" t="s">
        <v>76</v>
      </c>
      <c r="B15" s="22" t="s">
        <v>76</v>
      </c>
      <c r="C15" s="185" t="s">
        <v>362</v>
      </c>
      <c r="D15" s="186" t="s">
        <v>363</v>
      </c>
      <c r="E15" s="188" t="s">
        <v>333</v>
      </c>
      <c r="F15" s="144" t="s">
        <v>385</v>
      </c>
      <c r="G15" s="190"/>
      <c r="H15" s="22" t="s">
        <v>257</v>
      </c>
      <c r="I15" s="22" t="s">
        <v>75</v>
      </c>
      <c r="J15" s="23" t="s">
        <v>74</v>
      </c>
      <c r="K15" s="22" t="s">
        <v>269</v>
      </c>
      <c r="L15" s="24" t="s">
        <v>270</v>
      </c>
      <c r="M15" s="156"/>
      <c r="N15" s="156"/>
      <c r="O15" s="157"/>
      <c r="P15" s="158"/>
      <c r="Q15" s="158">
        <v>0</v>
      </c>
      <c r="R15" s="158">
        <v>0</v>
      </c>
      <c r="S15" s="159">
        <f t="shared" ref="S15:S16" si="2">Q15+R15</f>
        <v>0</v>
      </c>
      <c r="T15" s="22">
        <v>3</v>
      </c>
      <c r="U15" s="158">
        <v>791.62</v>
      </c>
      <c r="V15" s="22">
        <v>0</v>
      </c>
      <c r="W15" s="158">
        <v>0</v>
      </c>
      <c r="X15" s="22">
        <v>0</v>
      </c>
      <c r="Y15" s="159">
        <f t="shared" ref="Y15:Y16" si="3">(T15*U15)+(V15*W15)</f>
        <v>2374.86</v>
      </c>
      <c r="Z15" s="159">
        <f t="shared" ref="Z15" si="4">S15+Y15</f>
        <v>2374.86</v>
      </c>
      <c r="AA15" s="160"/>
      <c r="AB15" s="7"/>
      <c r="AC15" s="7"/>
    </row>
    <row r="16" spans="1:31" ht="14.25" x14ac:dyDescent="0.2">
      <c r="A16" s="22" t="s">
        <v>76</v>
      </c>
      <c r="B16" s="22" t="s">
        <v>364</v>
      </c>
      <c r="C16" s="185" t="s">
        <v>306</v>
      </c>
      <c r="D16" s="164" t="s">
        <v>329</v>
      </c>
      <c r="E16" s="191" t="s">
        <v>333</v>
      </c>
      <c r="F16" s="144" t="s">
        <v>383</v>
      </c>
      <c r="G16" s="193"/>
      <c r="H16" s="50" t="s">
        <v>309</v>
      </c>
      <c r="I16" s="22" t="s">
        <v>75</v>
      </c>
      <c r="J16" s="23" t="s">
        <v>74</v>
      </c>
      <c r="K16" s="22" t="s">
        <v>365</v>
      </c>
      <c r="L16" s="24" t="s">
        <v>366</v>
      </c>
      <c r="M16" s="156"/>
      <c r="N16" s="156"/>
      <c r="O16" s="157"/>
      <c r="P16" s="158"/>
      <c r="Q16" s="158">
        <v>0</v>
      </c>
      <c r="R16" s="158">
        <v>0</v>
      </c>
      <c r="S16" s="159">
        <f t="shared" si="2"/>
        <v>0</v>
      </c>
      <c r="T16" s="22">
        <v>3</v>
      </c>
      <c r="U16" s="158">
        <v>791.62</v>
      </c>
      <c r="V16" s="22">
        <v>1</v>
      </c>
      <c r="W16" s="158">
        <v>263.87</v>
      </c>
      <c r="X16" s="22">
        <v>0</v>
      </c>
      <c r="Y16" s="159">
        <f t="shared" si="3"/>
        <v>2638.73</v>
      </c>
      <c r="Z16" s="159"/>
      <c r="AA16" s="160"/>
      <c r="AB16" s="7"/>
      <c r="AC16" s="7"/>
    </row>
    <row r="17" spans="1:29" ht="28.5" x14ac:dyDescent="0.2">
      <c r="A17" s="22" t="s">
        <v>76</v>
      </c>
      <c r="B17" s="22" t="s">
        <v>364</v>
      </c>
      <c r="C17" s="185" t="s">
        <v>367</v>
      </c>
      <c r="D17" s="164" t="s">
        <v>368</v>
      </c>
      <c r="E17" s="192" t="s">
        <v>333</v>
      </c>
      <c r="F17" s="144" t="s">
        <v>384</v>
      </c>
      <c r="G17" s="176"/>
      <c r="H17" s="22" t="s">
        <v>309</v>
      </c>
      <c r="I17" s="22" t="s">
        <v>75</v>
      </c>
      <c r="J17" s="23" t="s">
        <v>74</v>
      </c>
      <c r="K17" s="22" t="s">
        <v>365</v>
      </c>
      <c r="L17" s="24" t="s">
        <v>366</v>
      </c>
      <c r="M17" s="156"/>
      <c r="N17" s="156"/>
      <c r="O17" s="157"/>
      <c r="P17" s="158"/>
      <c r="Q17" s="158">
        <v>0</v>
      </c>
      <c r="R17" s="158">
        <v>0</v>
      </c>
      <c r="S17" s="159">
        <f>Q17+R17</f>
        <v>0</v>
      </c>
      <c r="T17" s="22">
        <v>3</v>
      </c>
      <c r="U17" s="158">
        <v>791.62</v>
      </c>
      <c r="V17" s="22">
        <v>1</v>
      </c>
      <c r="W17" s="158">
        <v>263.87</v>
      </c>
      <c r="X17" s="22">
        <v>0</v>
      </c>
      <c r="Y17" s="159">
        <f>(T17*U17)+(V17*W17)</f>
        <v>2638.73</v>
      </c>
      <c r="Z17" s="159"/>
      <c r="AA17" s="160"/>
      <c r="AB17" s="7"/>
      <c r="AC17" s="7"/>
    </row>
    <row r="18" spans="1:29" ht="14.25" x14ac:dyDescent="0.2">
      <c r="A18" s="22" t="s">
        <v>76</v>
      </c>
      <c r="B18" s="22" t="s">
        <v>364</v>
      </c>
      <c r="C18" s="185" t="s">
        <v>369</v>
      </c>
      <c r="D18" s="186" t="s">
        <v>370</v>
      </c>
      <c r="E18" s="188" t="s">
        <v>371</v>
      </c>
      <c r="F18" s="144" t="s">
        <v>372</v>
      </c>
      <c r="G18" s="161"/>
      <c r="H18" s="22" t="s">
        <v>257</v>
      </c>
      <c r="I18" s="22" t="s">
        <v>75</v>
      </c>
      <c r="J18" s="23" t="s">
        <v>74</v>
      </c>
      <c r="K18" s="22" t="s">
        <v>373</v>
      </c>
      <c r="L18" s="24" t="s">
        <v>374</v>
      </c>
      <c r="M18" s="156"/>
      <c r="N18" s="156"/>
      <c r="O18" s="157"/>
      <c r="P18" s="158"/>
      <c r="Q18" s="158">
        <v>0</v>
      </c>
      <c r="R18" s="158">
        <v>0</v>
      </c>
      <c r="S18" s="159">
        <f>Q18+R18</f>
        <v>0</v>
      </c>
      <c r="T18" s="22">
        <v>3</v>
      </c>
      <c r="U18" s="158">
        <v>313.27999999999997</v>
      </c>
      <c r="V18" s="22">
        <v>1</v>
      </c>
      <c r="W18" s="158">
        <v>94</v>
      </c>
      <c r="X18" s="22">
        <v>0</v>
      </c>
      <c r="Y18" s="159">
        <f>(T18*U18)+(V18*W18)</f>
        <v>1033.8399999999999</v>
      </c>
      <c r="Z18" s="159"/>
      <c r="AA18" s="160"/>
      <c r="AB18" s="7"/>
      <c r="AC18" s="7"/>
    </row>
    <row r="19" spans="1:29" ht="14.25" x14ac:dyDescent="0.2">
      <c r="A19" s="22" t="s">
        <v>76</v>
      </c>
      <c r="B19" s="22" t="s">
        <v>364</v>
      </c>
      <c r="C19" s="185" t="s">
        <v>375</v>
      </c>
      <c r="D19" s="164" t="s">
        <v>376</v>
      </c>
      <c r="E19" s="189" t="s">
        <v>377</v>
      </c>
      <c r="F19" s="144" t="s">
        <v>372</v>
      </c>
      <c r="G19" s="161"/>
      <c r="H19" s="22" t="s">
        <v>257</v>
      </c>
      <c r="I19" s="22" t="s">
        <v>75</v>
      </c>
      <c r="J19" s="23" t="s">
        <v>74</v>
      </c>
      <c r="K19" s="22" t="s">
        <v>373</v>
      </c>
      <c r="L19" s="24" t="s">
        <v>374</v>
      </c>
      <c r="M19" s="156"/>
      <c r="N19" s="156"/>
      <c r="O19" s="157"/>
      <c r="P19" s="158"/>
      <c r="Q19" s="158">
        <v>0</v>
      </c>
      <c r="R19" s="158">
        <v>0</v>
      </c>
      <c r="S19" s="159">
        <f>Q19+R19</f>
        <v>0</v>
      </c>
      <c r="T19" s="22">
        <v>3</v>
      </c>
      <c r="U19" s="158">
        <v>313.27999999999997</v>
      </c>
      <c r="V19" s="22">
        <v>1</v>
      </c>
      <c r="W19" s="158">
        <v>94</v>
      </c>
      <c r="X19" s="22">
        <v>0</v>
      </c>
      <c r="Y19" s="159">
        <f>(T19*U19)+(V19*W19)</f>
        <v>1033.8399999999999</v>
      </c>
      <c r="Z19" s="159"/>
      <c r="AA19" s="160"/>
      <c r="AB19" s="7"/>
      <c r="AC19" s="7"/>
    </row>
    <row r="20" spans="1:29" ht="14.25" x14ac:dyDescent="0.2">
      <c r="A20" s="22" t="s">
        <v>76</v>
      </c>
      <c r="B20" s="22" t="s">
        <v>364</v>
      </c>
      <c r="C20" s="185" t="s">
        <v>378</v>
      </c>
      <c r="D20" s="164" t="s">
        <v>379</v>
      </c>
      <c r="E20" s="189" t="s">
        <v>380</v>
      </c>
      <c r="F20" s="144" t="s">
        <v>372</v>
      </c>
      <c r="G20" s="161"/>
      <c r="H20" s="22" t="s">
        <v>257</v>
      </c>
      <c r="I20" s="22" t="s">
        <v>75</v>
      </c>
      <c r="J20" s="23" t="s">
        <v>74</v>
      </c>
      <c r="K20" s="22" t="s">
        <v>373</v>
      </c>
      <c r="L20" s="24" t="s">
        <v>374</v>
      </c>
      <c r="M20" s="156"/>
      <c r="N20" s="156"/>
      <c r="O20" s="157"/>
      <c r="P20" s="158"/>
      <c r="Q20" s="158">
        <v>0</v>
      </c>
      <c r="R20" s="158">
        <v>0</v>
      </c>
      <c r="S20" s="159">
        <f>Q20+R20</f>
        <v>0</v>
      </c>
      <c r="T20" s="22">
        <v>3</v>
      </c>
      <c r="U20" s="158">
        <v>424.22</v>
      </c>
      <c r="V20" s="22">
        <v>1</v>
      </c>
      <c r="W20" s="158">
        <v>127.26</v>
      </c>
      <c r="X20" s="22">
        <v>0</v>
      </c>
      <c r="Y20" s="159">
        <f>(T20*U20)+(V20*W20)</f>
        <v>1399.92</v>
      </c>
      <c r="Z20" s="159"/>
      <c r="AA20" s="160"/>
      <c r="AB20" s="7"/>
      <c r="AC20" s="7"/>
    </row>
    <row r="21" spans="1:29" ht="28.5" x14ac:dyDescent="0.2">
      <c r="A21" s="22" t="s">
        <v>76</v>
      </c>
      <c r="B21" s="22" t="s">
        <v>364</v>
      </c>
      <c r="C21" s="189" t="s">
        <v>381</v>
      </c>
      <c r="D21" s="164" t="s">
        <v>342</v>
      </c>
      <c r="E21" s="191" t="s">
        <v>333</v>
      </c>
      <c r="F21" s="144" t="s">
        <v>382</v>
      </c>
      <c r="G21" s="190"/>
      <c r="H21" s="22" t="s">
        <v>257</v>
      </c>
      <c r="I21" s="22" t="s">
        <v>75</v>
      </c>
      <c r="J21" s="23" t="s">
        <v>74</v>
      </c>
      <c r="K21" s="22" t="s">
        <v>269</v>
      </c>
      <c r="L21" s="24" t="s">
        <v>270</v>
      </c>
      <c r="M21" s="156"/>
      <c r="N21" s="156"/>
      <c r="O21" s="157"/>
      <c r="P21" s="158"/>
      <c r="Q21" s="158"/>
      <c r="R21" s="158"/>
      <c r="S21" s="159"/>
      <c r="T21" s="22">
        <v>3</v>
      </c>
      <c r="U21" s="158">
        <v>791.62</v>
      </c>
      <c r="V21" s="22">
        <v>1</v>
      </c>
      <c r="W21" s="158">
        <v>263.87</v>
      </c>
      <c r="X21" s="22"/>
      <c r="Y21" s="159">
        <f>(T21*U21)+(V21*W21)</f>
        <v>2638.73</v>
      </c>
      <c r="Z21" s="159"/>
      <c r="AA21" s="160"/>
      <c r="AB21" s="7"/>
      <c r="AC21" s="7"/>
    </row>
    <row r="22" spans="1:29" ht="15.75" customHeight="1" x14ac:dyDescent="0.2">
      <c r="A22" s="18" t="s">
        <v>76</v>
      </c>
      <c r="B22" s="18" t="s">
        <v>166</v>
      </c>
      <c r="C22" s="44" t="s">
        <v>107</v>
      </c>
      <c r="D22" s="26" t="s">
        <v>108</v>
      </c>
      <c r="E22" s="55" t="s">
        <v>85</v>
      </c>
      <c r="F22" s="258" t="s">
        <v>86</v>
      </c>
      <c r="G22" s="56"/>
      <c r="H22" s="37"/>
      <c r="I22" s="37" t="s">
        <v>75</v>
      </c>
      <c r="J22" s="57" t="s">
        <v>74</v>
      </c>
      <c r="K22" s="27" t="s">
        <v>75</v>
      </c>
      <c r="L22" s="26" t="s">
        <v>109</v>
      </c>
      <c r="M22" s="51">
        <v>45349</v>
      </c>
      <c r="N22" s="47">
        <v>45351</v>
      </c>
      <c r="O22" s="34"/>
      <c r="P22" s="35"/>
      <c r="Q22" s="134">
        <v>0</v>
      </c>
      <c r="R22" s="134">
        <v>0</v>
      </c>
      <c r="S22" s="130">
        <f t="shared" ref="S22:S103" si="5">Q22+R22</f>
        <v>0</v>
      </c>
      <c r="T22" s="37">
        <v>2</v>
      </c>
      <c r="U22" s="134">
        <v>527.75</v>
      </c>
      <c r="V22" s="37">
        <v>1</v>
      </c>
      <c r="W22" s="134">
        <v>263.87</v>
      </c>
      <c r="X22" s="37">
        <f>T22+(V22*0.5)</f>
        <v>2.5</v>
      </c>
      <c r="Y22" s="130">
        <f t="shared" ref="Y22:Y27" si="6">(T22*U22)+(V22*W22)</f>
        <v>1319.37</v>
      </c>
      <c r="Z22" s="130">
        <f t="shared" ref="Z22:Z27" si="7">S22+Y22</f>
        <v>1319.37</v>
      </c>
      <c r="AA22" s="37" t="s">
        <v>88</v>
      </c>
      <c r="AB22" s="7"/>
      <c r="AC22" s="7"/>
    </row>
    <row r="23" spans="1:29" ht="15.75" customHeight="1" x14ac:dyDescent="0.2">
      <c r="A23" s="18" t="s">
        <v>76</v>
      </c>
      <c r="B23" s="18" t="s">
        <v>166</v>
      </c>
      <c r="C23" s="28" t="s">
        <v>110</v>
      </c>
      <c r="D23" s="29" t="s">
        <v>111</v>
      </c>
      <c r="E23" s="59" t="s">
        <v>85</v>
      </c>
      <c r="F23" s="258" t="s">
        <v>93</v>
      </c>
      <c r="G23" s="60"/>
      <c r="H23" s="61"/>
      <c r="I23" s="61" t="s">
        <v>75</v>
      </c>
      <c r="J23" s="62" t="s">
        <v>74</v>
      </c>
      <c r="K23" s="63" t="s">
        <v>75</v>
      </c>
      <c r="L23" s="26" t="s">
        <v>109</v>
      </c>
      <c r="M23" s="64">
        <v>45349</v>
      </c>
      <c r="N23" s="33">
        <v>45351</v>
      </c>
      <c r="O23" s="34"/>
      <c r="P23" s="35"/>
      <c r="Q23" s="134">
        <v>0</v>
      </c>
      <c r="R23" s="134">
        <v>0</v>
      </c>
      <c r="S23" s="130">
        <f t="shared" si="5"/>
        <v>0</v>
      </c>
      <c r="T23" s="37">
        <v>2</v>
      </c>
      <c r="U23" s="134">
        <v>527.75</v>
      </c>
      <c r="V23" s="37">
        <v>1</v>
      </c>
      <c r="W23" s="134">
        <v>263.87</v>
      </c>
      <c r="X23" s="37">
        <f t="shared" ref="X23:X31" si="8">T23+(V23*0.5)</f>
        <v>2.5</v>
      </c>
      <c r="Y23" s="130">
        <f t="shared" si="6"/>
        <v>1319.37</v>
      </c>
      <c r="Z23" s="130">
        <f t="shared" si="7"/>
        <v>1319.37</v>
      </c>
      <c r="AA23" s="37" t="s">
        <v>88</v>
      </c>
      <c r="AB23" s="7"/>
      <c r="AC23" s="7"/>
    </row>
    <row r="24" spans="1:29" ht="14.25" x14ac:dyDescent="0.2">
      <c r="A24" s="18" t="s">
        <v>76</v>
      </c>
      <c r="B24" s="18" t="s">
        <v>166</v>
      </c>
      <c r="C24" s="44" t="s">
        <v>97</v>
      </c>
      <c r="D24" s="26" t="s">
        <v>98</v>
      </c>
      <c r="E24" s="18" t="s">
        <v>85</v>
      </c>
      <c r="F24" s="261" t="s">
        <v>93</v>
      </c>
      <c r="G24" s="30"/>
      <c r="H24" s="18"/>
      <c r="I24" s="18" t="s">
        <v>75</v>
      </c>
      <c r="J24" s="19" t="s">
        <v>74</v>
      </c>
      <c r="K24" s="18" t="s">
        <v>75</v>
      </c>
      <c r="L24" s="26" t="s">
        <v>109</v>
      </c>
      <c r="M24" s="38">
        <v>45348</v>
      </c>
      <c r="N24" s="38">
        <v>45350</v>
      </c>
      <c r="O24" s="39"/>
      <c r="P24" s="35"/>
      <c r="Q24" s="134">
        <v>0</v>
      </c>
      <c r="R24" s="134">
        <v>0</v>
      </c>
      <c r="S24" s="130">
        <f t="shared" si="5"/>
        <v>0</v>
      </c>
      <c r="T24" s="37">
        <v>2</v>
      </c>
      <c r="U24" s="134">
        <v>527.75</v>
      </c>
      <c r="V24" s="37">
        <v>1</v>
      </c>
      <c r="W24" s="134">
        <v>263.87</v>
      </c>
      <c r="X24" s="37">
        <f t="shared" si="8"/>
        <v>2.5</v>
      </c>
      <c r="Y24" s="130">
        <f t="shared" si="6"/>
        <v>1319.37</v>
      </c>
      <c r="Z24" s="130">
        <f t="shared" si="7"/>
        <v>1319.37</v>
      </c>
      <c r="AA24" s="37" t="s">
        <v>88</v>
      </c>
      <c r="AB24" s="7"/>
      <c r="AC24" s="7"/>
    </row>
    <row r="25" spans="1:29" ht="15.75" customHeight="1" x14ac:dyDescent="0.2">
      <c r="A25" s="18" t="s">
        <v>76</v>
      </c>
      <c r="B25" s="18" t="s">
        <v>166</v>
      </c>
      <c r="C25" s="65" t="s">
        <v>91</v>
      </c>
      <c r="D25" s="26" t="s">
        <v>92</v>
      </c>
      <c r="E25" s="18" t="s">
        <v>85</v>
      </c>
      <c r="F25" s="256" t="s">
        <v>93</v>
      </c>
      <c r="G25" s="30"/>
      <c r="H25" s="18"/>
      <c r="I25" s="18" t="s">
        <v>75</v>
      </c>
      <c r="J25" s="19" t="s">
        <v>74</v>
      </c>
      <c r="K25" s="18" t="s">
        <v>75</v>
      </c>
      <c r="L25" s="26" t="s">
        <v>109</v>
      </c>
      <c r="M25" s="38">
        <v>45348</v>
      </c>
      <c r="N25" s="38">
        <v>45350</v>
      </c>
      <c r="O25" s="39"/>
      <c r="P25" s="35"/>
      <c r="Q25" s="134">
        <v>0</v>
      </c>
      <c r="R25" s="134">
        <v>0</v>
      </c>
      <c r="S25" s="130">
        <f t="shared" si="5"/>
        <v>0</v>
      </c>
      <c r="T25" s="37">
        <v>2</v>
      </c>
      <c r="U25" s="134">
        <v>527.75</v>
      </c>
      <c r="V25" s="37">
        <v>1</v>
      </c>
      <c r="W25" s="134">
        <v>263.87</v>
      </c>
      <c r="X25" s="37">
        <f t="shared" si="8"/>
        <v>2.5</v>
      </c>
      <c r="Y25" s="130">
        <f t="shared" si="6"/>
        <v>1319.37</v>
      </c>
      <c r="Z25" s="130">
        <f t="shared" si="7"/>
        <v>1319.37</v>
      </c>
      <c r="AA25" s="37" t="s">
        <v>88</v>
      </c>
      <c r="AB25" s="7"/>
      <c r="AC25" s="7"/>
    </row>
    <row r="26" spans="1:29" ht="14.25" x14ac:dyDescent="0.2">
      <c r="A26" s="18" t="s">
        <v>76</v>
      </c>
      <c r="B26" s="18" t="s">
        <v>166</v>
      </c>
      <c r="C26" s="44" t="s">
        <v>112</v>
      </c>
      <c r="D26" s="26" t="s">
        <v>113</v>
      </c>
      <c r="E26" s="66" t="s">
        <v>85</v>
      </c>
      <c r="F26" s="256" t="s">
        <v>86</v>
      </c>
      <c r="G26" s="42"/>
      <c r="H26" s="40"/>
      <c r="I26" s="40" t="s">
        <v>75</v>
      </c>
      <c r="J26" s="67" t="s">
        <v>74</v>
      </c>
      <c r="K26" s="68" t="s">
        <v>75</v>
      </c>
      <c r="L26" s="26" t="s">
        <v>109</v>
      </c>
      <c r="M26" s="38">
        <v>45348</v>
      </c>
      <c r="N26" s="38">
        <v>45350</v>
      </c>
      <c r="O26" s="34"/>
      <c r="P26" s="35"/>
      <c r="Q26" s="134">
        <v>0</v>
      </c>
      <c r="R26" s="134">
        <v>0</v>
      </c>
      <c r="S26" s="130">
        <f t="shared" si="5"/>
        <v>0</v>
      </c>
      <c r="T26" s="37">
        <v>2</v>
      </c>
      <c r="U26" s="134">
        <v>527.75</v>
      </c>
      <c r="V26" s="37">
        <v>1</v>
      </c>
      <c r="W26" s="134">
        <v>263.87</v>
      </c>
      <c r="X26" s="37">
        <f t="shared" si="8"/>
        <v>2.5</v>
      </c>
      <c r="Y26" s="130">
        <f t="shared" si="6"/>
        <v>1319.37</v>
      </c>
      <c r="Z26" s="130">
        <f t="shared" si="7"/>
        <v>1319.37</v>
      </c>
      <c r="AA26" s="37" t="s">
        <v>88</v>
      </c>
      <c r="AB26" s="7"/>
      <c r="AC26" s="7"/>
    </row>
    <row r="27" spans="1:29" ht="14.25" x14ac:dyDescent="0.2">
      <c r="A27" s="18" t="s">
        <v>76</v>
      </c>
      <c r="B27" s="18" t="s">
        <v>166</v>
      </c>
      <c r="C27" s="65" t="s">
        <v>114</v>
      </c>
      <c r="D27" s="26" t="s">
        <v>115</v>
      </c>
      <c r="E27" s="45" t="s">
        <v>85</v>
      </c>
      <c r="F27" s="256" t="s">
        <v>93</v>
      </c>
      <c r="G27" s="46"/>
      <c r="H27" s="37"/>
      <c r="I27" s="37" t="s">
        <v>75</v>
      </c>
      <c r="J27" s="57" t="s">
        <v>74</v>
      </c>
      <c r="K27" s="37" t="s">
        <v>75</v>
      </c>
      <c r="L27" s="29" t="s">
        <v>109</v>
      </c>
      <c r="M27" s="47">
        <v>45348</v>
      </c>
      <c r="N27" s="47">
        <v>45350</v>
      </c>
      <c r="O27" s="69"/>
      <c r="P27" s="70"/>
      <c r="Q27" s="135">
        <v>0</v>
      </c>
      <c r="R27" s="135">
        <v>0</v>
      </c>
      <c r="S27" s="131">
        <f t="shared" si="5"/>
        <v>0</v>
      </c>
      <c r="T27" s="61">
        <v>2</v>
      </c>
      <c r="U27" s="135">
        <v>527.75</v>
      </c>
      <c r="V27" s="61">
        <v>1</v>
      </c>
      <c r="W27" s="135">
        <v>263.87</v>
      </c>
      <c r="X27" s="61">
        <f t="shared" si="8"/>
        <v>2.5</v>
      </c>
      <c r="Y27" s="131">
        <f t="shared" si="6"/>
        <v>1319.37</v>
      </c>
      <c r="Z27" s="131">
        <f t="shared" si="7"/>
        <v>1319.37</v>
      </c>
      <c r="AA27" s="61" t="s">
        <v>88</v>
      </c>
      <c r="AB27" s="7"/>
      <c r="AC27" s="7"/>
    </row>
    <row r="28" spans="1:29" ht="28.5" x14ac:dyDescent="0.2">
      <c r="A28" s="18" t="s">
        <v>76</v>
      </c>
      <c r="B28" s="18" t="s">
        <v>166</v>
      </c>
      <c r="C28" s="109" t="s">
        <v>101</v>
      </c>
      <c r="D28" s="107" t="s">
        <v>102</v>
      </c>
      <c r="E28" s="45" t="s">
        <v>85</v>
      </c>
      <c r="F28" s="256" t="s">
        <v>93</v>
      </c>
      <c r="G28" s="46"/>
      <c r="H28" s="37"/>
      <c r="I28" s="37" t="s">
        <v>75</v>
      </c>
      <c r="J28" s="57" t="s">
        <v>74</v>
      </c>
      <c r="K28" s="27" t="s">
        <v>75</v>
      </c>
      <c r="L28" s="91" t="s">
        <v>246</v>
      </c>
      <c r="M28" s="51">
        <v>45337</v>
      </c>
      <c r="N28" s="34">
        <v>45339</v>
      </c>
      <c r="O28" s="71"/>
      <c r="P28" s="138"/>
      <c r="Q28" s="136">
        <v>0</v>
      </c>
      <c r="R28" s="136">
        <v>0</v>
      </c>
      <c r="S28" s="132">
        <f t="shared" si="5"/>
        <v>0</v>
      </c>
      <c r="T28" s="18">
        <v>3</v>
      </c>
      <c r="U28" s="136">
        <v>527.75</v>
      </c>
      <c r="V28" s="18">
        <v>1</v>
      </c>
      <c r="W28" s="136">
        <v>263.87</v>
      </c>
      <c r="X28" s="140">
        <f t="shared" si="8"/>
        <v>3.5</v>
      </c>
      <c r="Y28" s="132">
        <v>1847.12</v>
      </c>
      <c r="Z28" s="132">
        <v>1847.12</v>
      </c>
      <c r="AA28" s="18" t="s">
        <v>88</v>
      </c>
      <c r="AB28" s="7"/>
      <c r="AC28" s="7"/>
    </row>
    <row r="29" spans="1:29" ht="28.5" x14ac:dyDescent="0.2">
      <c r="A29" s="18" t="s">
        <v>76</v>
      </c>
      <c r="B29" s="18" t="s">
        <v>166</v>
      </c>
      <c r="C29" s="109" t="s">
        <v>116</v>
      </c>
      <c r="D29" s="107" t="s">
        <v>105</v>
      </c>
      <c r="E29" s="45" t="s">
        <v>85</v>
      </c>
      <c r="F29" s="262" t="s">
        <v>86</v>
      </c>
      <c r="G29" s="46"/>
      <c r="H29" s="37"/>
      <c r="I29" s="37" t="s">
        <v>75</v>
      </c>
      <c r="J29" s="57" t="s">
        <v>74</v>
      </c>
      <c r="K29" s="37" t="s">
        <v>75</v>
      </c>
      <c r="L29" s="91" t="s">
        <v>246</v>
      </c>
      <c r="M29" s="47">
        <v>45337</v>
      </c>
      <c r="N29" s="47">
        <v>45339</v>
      </c>
      <c r="O29" s="74"/>
      <c r="P29" s="139"/>
      <c r="Q29" s="136">
        <v>0</v>
      </c>
      <c r="R29" s="136">
        <v>0</v>
      </c>
      <c r="S29" s="132">
        <f t="shared" si="5"/>
        <v>0</v>
      </c>
      <c r="T29" s="18">
        <v>3</v>
      </c>
      <c r="U29" s="136">
        <v>527.75</v>
      </c>
      <c r="V29" s="18">
        <v>1</v>
      </c>
      <c r="W29" s="136">
        <v>263.87</v>
      </c>
      <c r="X29" s="72">
        <f t="shared" si="8"/>
        <v>3.5</v>
      </c>
      <c r="Y29" s="132">
        <v>1847.12</v>
      </c>
      <c r="Z29" s="132">
        <v>1847.12</v>
      </c>
      <c r="AA29" s="18" t="s">
        <v>88</v>
      </c>
      <c r="AB29" s="7"/>
      <c r="AC29" s="7"/>
    </row>
    <row r="30" spans="1:29" ht="28.5" x14ac:dyDescent="0.2">
      <c r="A30" s="18" t="s">
        <v>76</v>
      </c>
      <c r="B30" s="18" t="s">
        <v>166</v>
      </c>
      <c r="C30" s="109" t="s">
        <v>117</v>
      </c>
      <c r="D30" s="107" t="s">
        <v>118</v>
      </c>
      <c r="E30" s="18" t="s">
        <v>85</v>
      </c>
      <c r="F30" s="263" t="s">
        <v>86</v>
      </c>
      <c r="G30" s="46"/>
      <c r="H30" s="37"/>
      <c r="I30" s="37" t="s">
        <v>75</v>
      </c>
      <c r="J30" s="57" t="s">
        <v>74</v>
      </c>
      <c r="K30" s="37" t="s">
        <v>75</v>
      </c>
      <c r="L30" s="91" t="s">
        <v>246</v>
      </c>
      <c r="M30" s="47">
        <v>45337</v>
      </c>
      <c r="N30" s="47">
        <v>45339</v>
      </c>
      <c r="O30" s="34"/>
      <c r="P30" s="35"/>
      <c r="Q30" s="136">
        <v>0</v>
      </c>
      <c r="R30" s="136">
        <v>0</v>
      </c>
      <c r="S30" s="132">
        <f t="shared" si="5"/>
        <v>0</v>
      </c>
      <c r="T30" s="18">
        <v>4</v>
      </c>
      <c r="U30" s="136">
        <v>527.75</v>
      </c>
      <c r="V30" s="18">
        <v>0</v>
      </c>
      <c r="W30" s="136">
        <v>263.87</v>
      </c>
      <c r="X30" s="31">
        <f t="shared" si="8"/>
        <v>4</v>
      </c>
      <c r="Y30" s="132">
        <v>2111</v>
      </c>
      <c r="Z30" s="141">
        <v>2111</v>
      </c>
      <c r="AA30" s="66" t="s">
        <v>88</v>
      </c>
      <c r="AB30" s="7"/>
      <c r="AC30" s="7"/>
    </row>
    <row r="31" spans="1:29" ht="28.5" x14ac:dyDescent="0.2">
      <c r="A31" s="18" t="s">
        <v>76</v>
      </c>
      <c r="B31" s="18" t="s">
        <v>166</v>
      </c>
      <c r="C31" s="110" t="s">
        <v>79</v>
      </c>
      <c r="D31" s="129" t="s">
        <v>81</v>
      </c>
      <c r="E31" s="61" t="s">
        <v>85</v>
      </c>
      <c r="F31" s="257" t="s">
        <v>86</v>
      </c>
      <c r="G31" s="62"/>
      <c r="H31" s="61"/>
      <c r="I31" s="37" t="s">
        <v>75</v>
      </c>
      <c r="J31" s="57" t="s">
        <v>74</v>
      </c>
      <c r="K31" s="37" t="s">
        <v>75</v>
      </c>
      <c r="L31" s="91" t="s">
        <v>246</v>
      </c>
      <c r="M31" s="47">
        <v>45337</v>
      </c>
      <c r="N31" s="47">
        <v>45339</v>
      </c>
      <c r="O31" s="34"/>
      <c r="P31" s="35"/>
      <c r="Q31" s="137">
        <v>0</v>
      </c>
      <c r="R31" s="137">
        <v>0</v>
      </c>
      <c r="S31" s="133">
        <f t="shared" si="5"/>
        <v>0</v>
      </c>
      <c r="T31" s="40">
        <v>4</v>
      </c>
      <c r="U31" s="137">
        <v>527.75</v>
      </c>
      <c r="V31" s="40">
        <v>0</v>
      </c>
      <c r="W31" s="137">
        <v>263.87</v>
      </c>
      <c r="X31" s="37">
        <f t="shared" si="8"/>
        <v>4</v>
      </c>
      <c r="Y31" s="133">
        <v>2111</v>
      </c>
      <c r="Z31" s="133">
        <v>2111</v>
      </c>
      <c r="AA31" s="37" t="s">
        <v>88</v>
      </c>
      <c r="AB31" s="7"/>
      <c r="AC31" s="7"/>
    </row>
    <row r="32" spans="1:29" ht="57" x14ac:dyDescent="0.2">
      <c r="A32" s="18" t="s">
        <v>76</v>
      </c>
      <c r="B32" s="239" t="s">
        <v>633</v>
      </c>
      <c r="C32" s="240" t="s">
        <v>575</v>
      </c>
      <c r="D32" s="239" t="s">
        <v>576</v>
      </c>
      <c r="E32" s="239" t="s">
        <v>577</v>
      </c>
      <c r="F32" s="259" t="s">
        <v>634</v>
      </c>
      <c r="G32" s="241" t="s">
        <v>579</v>
      </c>
      <c r="H32" s="239" t="s">
        <v>580</v>
      </c>
      <c r="I32" s="239" t="s">
        <v>75</v>
      </c>
      <c r="J32" s="242" t="s">
        <v>74</v>
      </c>
      <c r="K32" s="239" t="s">
        <v>75</v>
      </c>
      <c r="L32" s="243" t="s">
        <v>581</v>
      </c>
      <c r="M32" s="244"/>
      <c r="N32" s="244"/>
      <c r="O32" s="244"/>
      <c r="P32" s="245"/>
      <c r="Q32" s="245">
        <v>0</v>
      </c>
      <c r="R32" s="245">
        <v>0</v>
      </c>
      <c r="S32" s="246">
        <f t="shared" si="5"/>
        <v>0</v>
      </c>
      <c r="T32" s="239">
        <v>0</v>
      </c>
      <c r="U32" s="245">
        <v>0</v>
      </c>
      <c r="V32" s="239">
        <v>10</v>
      </c>
      <c r="W32" s="245">
        <v>263.87</v>
      </c>
      <c r="X32" s="247">
        <v>2638.7</v>
      </c>
      <c r="Y32" s="246">
        <f t="shared" ref="Y32:Y76" si="9">(T32*U32)+(V32*W32)</f>
        <v>2638.7</v>
      </c>
      <c r="Z32" s="246">
        <f t="shared" ref="Z32" si="10">S32+Y32</f>
        <v>2638.7</v>
      </c>
      <c r="AA32" s="37" t="s">
        <v>88</v>
      </c>
      <c r="AB32" s="7"/>
      <c r="AC32" s="7"/>
    </row>
    <row r="33" spans="1:29" ht="57" x14ac:dyDescent="0.2">
      <c r="A33" s="18" t="s">
        <v>76</v>
      </c>
      <c r="B33" s="239" t="s">
        <v>633</v>
      </c>
      <c r="C33" s="240" t="s">
        <v>587</v>
      </c>
      <c r="D33" s="239" t="s">
        <v>588</v>
      </c>
      <c r="E33" s="239" t="s">
        <v>333</v>
      </c>
      <c r="F33" s="259" t="s">
        <v>634</v>
      </c>
      <c r="G33" s="241" t="s">
        <v>579</v>
      </c>
      <c r="H33" s="239" t="s">
        <v>580</v>
      </c>
      <c r="I33" s="239" t="s">
        <v>75</v>
      </c>
      <c r="J33" s="242" t="s">
        <v>74</v>
      </c>
      <c r="K33" s="239" t="s">
        <v>75</v>
      </c>
      <c r="L33" s="243" t="s">
        <v>635</v>
      </c>
      <c r="M33" s="244"/>
      <c r="N33" s="244"/>
      <c r="O33" s="244"/>
      <c r="P33" s="245"/>
      <c r="Q33" s="245">
        <v>0</v>
      </c>
      <c r="R33" s="245">
        <v>0</v>
      </c>
      <c r="S33" s="248">
        <v>0</v>
      </c>
      <c r="T33" s="18">
        <v>0</v>
      </c>
      <c r="U33" s="233">
        <v>0</v>
      </c>
      <c r="V33" s="18">
        <v>10</v>
      </c>
      <c r="W33" s="233">
        <v>263.87</v>
      </c>
      <c r="X33" s="249">
        <f t="shared" ref="X33:X75" si="11">(V33*W33)</f>
        <v>2638.7</v>
      </c>
      <c r="Y33" s="250">
        <f t="shared" si="9"/>
        <v>2638.7</v>
      </c>
      <c r="Z33" s="246">
        <v>2638.7</v>
      </c>
      <c r="AA33" s="37" t="s">
        <v>88</v>
      </c>
      <c r="AB33" s="7"/>
      <c r="AC33" s="7"/>
    </row>
    <row r="34" spans="1:29" ht="57" x14ac:dyDescent="0.2">
      <c r="A34" s="18" t="s">
        <v>76</v>
      </c>
      <c r="B34" s="239" t="s">
        <v>633</v>
      </c>
      <c r="C34" s="240" t="s">
        <v>589</v>
      </c>
      <c r="D34" s="239">
        <v>1878387</v>
      </c>
      <c r="E34" s="239" t="s">
        <v>333</v>
      </c>
      <c r="F34" s="259" t="s">
        <v>634</v>
      </c>
      <c r="G34" s="241" t="s">
        <v>579</v>
      </c>
      <c r="H34" s="239" t="s">
        <v>580</v>
      </c>
      <c r="I34" s="239" t="s">
        <v>75</v>
      </c>
      <c r="J34" s="242" t="s">
        <v>74</v>
      </c>
      <c r="K34" s="239" t="s">
        <v>75</v>
      </c>
      <c r="L34" s="243" t="s">
        <v>524</v>
      </c>
      <c r="M34" s="244"/>
      <c r="N34" s="244"/>
      <c r="O34" s="244"/>
      <c r="P34" s="245"/>
      <c r="Q34" s="245">
        <v>0</v>
      </c>
      <c r="R34" s="245">
        <v>0</v>
      </c>
      <c r="S34" s="250">
        <v>0</v>
      </c>
      <c r="T34" s="18">
        <v>0</v>
      </c>
      <c r="U34" s="233">
        <v>0</v>
      </c>
      <c r="V34" s="18">
        <v>10</v>
      </c>
      <c r="W34" s="233">
        <v>263.87</v>
      </c>
      <c r="X34" s="249">
        <f t="shared" si="11"/>
        <v>2638.7</v>
      </c>
      <c r="Y34" s="250">
        <f t="shared" si="9"/>
        <v>2638.7</v>
      </c>
      <c r="Z34" s="250">
        <v>2638.7</v>
      </c>
      <c r="AA34" s="37" t="s">
        <v>88</v>
      </c>
      <c r="AB34" s="7"/>
      <c r="AC34" s="7"/>
    </row>
    <row r="35" spans="1:29" ht="57" x14ac:dyDescent="0.2">
      <c r="A35" s="18" t="s">
        <v>76</v>
      </c>
      <c r="B35" s="239" t="s">
        <v>633</v>
      </c>
      <c r="C35" s="240" t="s">
        <v>590</v>
      </c>
      <c r="D35" s="239">
        <v>1866796</v>
      </c>
      <c r="E35" s="239" t="s">
        <v>333</v>
      </c>
      <c r="F35" s="259" t="s">
        <v>634</v>
      </c>
      <c r="G35" s="241" t="s">
        <v>579</v>
      </c>
      <c r="H35" s="239" t="s">
        <v>580</v>
      </c>
      <c r="I35" s="239" t="s">
        <v>75</v>
      </c>
      <c r="J35" s="242" t="s">
        <v>74</v>
      </c>
      <c r="K35" s="239" t="s">
        <v>75</v>
      </c>
      <c r="L35" s="243" t="s">
        <v>524</v>
      </c>
      <c r="M35" s="244"/>
      <c r="N35" s="244"/>
      <c r="O35" s="244"/>
      <c r="P35" s="245"/>
      <c r="Q35" s="245">
        <v>0</v>
      </c>
      <c r="R35" s="245">
        <v>0</v>
      </c>
      <c r="S35" s="250">
        <v>0</v>
      </c>
      <c r="T35" s="18">
        <v>0</v>
      </c>
      <c r="U35" s="233">
        <v>0</v>
      </c>
      <c r="V35" s="18">
        <v>7</v>
      </c>
      <c r="W35" s="233">
        <v>263.87</v>
      </c>
      <c r="X35" s="249">
        <f t="shared" si="11"/>
        <v>1847.0900000000001</v>
      </c>
      <c r="Y35" s="250">
        <f t="shared" si="9"/>
        <v>1847.0900000000001</v>
      </c>
      <c r="Z35" s="250">
        <v>1847.09</v>
      </c>
      <c r="AA35" s="37" t="s">
        <v>88</v>
      </c>
      <c r="AB35" s="7"/>
      <c r="AC35" s="7"/>
    </row>
    <row r="36" spans="1:29" ht="57" x14ac:dyDescent="0.2">
      <c r="A36" s="18" t="s">
        <v>76</v>
      </c>
      <c r="B36" s="239" t="s">
        <v>633</v>
      </c>
      <c r="C36" s="240" t="s">
        <v>636</v>
      </c>
      <c r="D36" s="239">
        <v>1589474</v>
      </c>
      <c r="E36" s="239" t="s">
        <v>333</v>
      </c>
      <c r="F36" s="259" t="s">
        <v>634</v>
      </c>
      <c r="G36" s="241" t="s">
        <v>579</v>
      </c>
      <c r="H36" s="239" t="s">
        <v>580</v>
      </c>
      <c r="I36" s="239" t="s">
        <v>75</v>
      </c>
      <c r="J36" s="242" t="s">
        <v>74</v>
      </c>
      <c r="K36" s="239" t="s">
        <v>75</v>
      </c>
      <c r="L36" s="243" t="s">
        <v>524</v>
      </c>
      <c r="M36" s="244"/>
      <c r="N36" s="244"/>
      <c r="O36" s="244"/>
      <c r="P36" s="245"/>
      <c r="Q36" s="245">
        <v>0</v>
      </c>
      <c r="R36" s="245">
        <v>0</v>
      </c>
      <c r="S36" s="250">
        <v>0</v>
      </c>
      <c r="T36" s="18">
        <v>0</v>
      </c>
      <c r="U36" s="233">
        <v>0</v>
      </c>
      <c r="V36" s="18">
        <v>7</v>
      </c>
      <c r="W36" s="233">
        <v>263.87</v>
      </c>
      <c r="X36" s="249">
        <f t="shared" si="11"/>
        <v>1847.0900000000001</v>
      </c>
      <c r="Y36" s="250">
        <f t="shared" si="9"/>
        <v>1847.0900000000001</v>
      </c>
      <c r="Z36" s="250">
        <v>1847.09</v>
      </c>
      <c r="AA36" s="37" t="s">
        <v>88</v>
      </c>
      <c r="AB36" s="7"/>
      <c r="AC36" s="7"/>
    </row>
    <row r="37" spans="1:29" ht="57" x14ac:dyDescent="0.2">
      <c r="A37" s="18" t="s">
        <v>76</v>
      </c>
      <c r="B37" s="239" t="s">
        <v>633</v>
      </c>
      <c r="C37" s="240" t="s">
        <v>591</v>
      </c>
      <c r="D37" s="239">
        <v>1879065</v>
      </c>
      <c r="E37" s="239" t="s">
        <v>333</v>
      </c>
      <c r="F37" s="259" t="s">
        <v>634</v>
      </c>
      <c r="G37" s="241" t="s">
        <v>579</v>
      </c>
      <c r="H37" s="239" t="s">
        <v>580</v>
      </c>
      <c r="I37" s="239" t="s">
        <v>75</v>
      </c>
      <c r="J37" s="242" t="s">
        <v>74</v>
      </c>
      <c r="K37" s="239" t="s">
        <v>75</v>
      </c>
      <c r="L37" s="243" t="s">
        <v>524</v>
      </c>
      <c r="M37" s="244"/>
      <c r="N37" s="244"/>
      <c r="O37" s="244"/>
      <c r="P37" s="245"/>
      <c r="Q37" s="245">
        <v>0</v>
      </c>
      <c r="R37" s="245">
        <v>0</v>
      </c>
      <c r="S37" s="250">
        <v>0</v>
      </c>
      <c r="T37" s="18">
        <v>0</v>
      </c>
      <c r="U37" s="233">
        <v>0</v>
      </c>
      <c r="V37" s="18">
        <v>7</v>
      </c>
      <c r="W37" s="233">
        <v>263.87</v>
      </c>
      <c r="X37" s="249">
        <f t="shared" si="11"/>
        <v>1847.0900000000001</v>
      </c>
      <c r="Y37" s="250">
        <f t="shared" si="9"/>
        <v>1847.0900000000001</v>
      </c>
      <c r="Z37" s="250">
        <v>1847.09</v>
      </c>
      <c r="AA37" s="37" t="s">
        <v>88</v>
      </c>
      <c r="AB37" s="7"/>
      <c r="AC37" s="7"/>
    </row>
    <row r="38" spans="1:29" ht="57" x14ac:dyDescent="0.2">
      <c r="A38" s="18" t="s">
        <v>76</v>
      </c>
      <c r="B38" s="239" t="s">
        <v>633</v>
      </c>
      <c r="C38" s="240" t="s">
        <v>592</v>
      </c>
      <c r="D38" s="239">
        <v>1879685</v>
      </c>
      <c r="E38" s="239" t="s">
        <v>333</v>
      </c>
      <c r="F38" s="259" t="s">
        <v>634</v>
      </c>
      <c r="G38" s="241" t="s">
        <v>579</v>
      </c>
      <c r="H38" s="239" t="s">
        <v>580</v>
      </c>
      <c r="I38" s="239" t="s">
        <v>75</v>
      </c>
      <c r="J38" s="242" t="s">
        <v>74</v>
      </c>
      <c r="K38" s="239" t="s">
        <v>75</v>
      </c>
      <c r="L38" s="243" t="s">
        <v>524</v>
      </c>
      <c r="M38" s="244"/>
      <c r="N38" s="244"/>
      <c r="O38" s="244"/>
      <c r="P38" s="245"/>
      <c r="Q38" s="245">
        <v>0</v>
      </c>
      <c r="R38" s="245">
        <v>0</v>
      </c>
      <c r="S38" s="250">
        <v>0</v>
      </c>
      <c r="T38" s="18">
        <v>0</v>
      </c>
      <c r="U38" s="233">
        <v>0</v>
      </c>
      <c r="V38" s="18">
        <v>7</v>
      </c>
      <c r="W38" s="233">
        <v>263.87</v>
      </c>
      <c r="X38" s="249">
        <f t="shared" si="11"/>
        <v>1847.0900000000001</v>
      </c>
      <c r="Y38" s="250">
        <f t="shared" si="9"/>
        <v>1847.0900000000001</v>
      </c>
      <c r="Z38" s="250">
        <v>1847.09</v>
      </c>
      <c r="AA38" s="37" t="s">
        <v>88</v>
      </c>
      <c r="AB38" s="7"/>
      <c r="AC38" s="7"/>
    </row>
    <row r="39" spans="1:29" ht="57" x14ac:dyDescent="0.2">
      <c r="A39" s="18" t="s">
        <v>76</v>
      </c>
      <c r="B39" s="239" t="s">
        <v>633</v>
      </c>
      <c r="C39" s="240" t="s">
        <v>637</v>
      </c>
      <c r="D39" s="239">
        <v>1513435</v>
      </c>
      <c r="E39" s="239" t="s">
        <v>333</v>
      </c>
      <c r="F39" s="259" t="s">
        <v>634</v>
      </c>
      <c r="G39" s="241" t="s">
        <v>579</v>
      </c>
      <c r="H39" s="239" t="s">
        <v>580</v>
      </c>
      <c r="I39" s="239" t="s">
        <v>75</v>
      </c>
      <c r="J39" s="242" t="s">
        <v>74</v>
      </c>
      <c r="K39" s="239" t="s">
        <v>75</v>
      </c>
      <c r="L39" s="243" t="s">
        <v>524</v>
      </c>
      <c r="M39" s="244"/>
      <c r="N39" s="244"/>
      <c r="O39" s="244"/>
      <c r="P39" s="245"/>
      <c r="Q39" s="245">
        <v>0</v>
      </c>
      <c r="R39" s="245">
        <v>0</v>
      </c>
      <c r="S39" s="250">
        <v>0</v>
      </c>
      <c r="T39" s="18">
        <v>0</v>
      </c>
      <c r="U39" s="233">
        <v>0</v>
      </c>
      <c r="V39" s="18">
        <v>8</v>
      </c>
      <c r="W39" s="233">
        <v>263.87</v>
      </c>
      <c r="X39" s="249">
        <f t="shared" si="11"/>
        <v>2110.96</v>
      </c>
      <c r="Y39" s="250">
        <f t="shared" si="9"/>
        <v>2110.96</v>
      </c>
      <c r="Z39" s="250">
        <v>2110.96</v>
      </c>
      <c r="AA39" s="37" t="s">
        <v>88</v>
      </c>
      <c r="AB39" s="7"/>
      <c r="AC39" s="7"/>
    </row>
    <row r="40" spans="1:29" ht="57" x14ac:dyDescent="0.2">
      <c r="A40" s="18" t="s">
        <v>76</v>
      </c>
      <c r="B40" s="239" t="s">
        <v>633</v>
      </c>
      <c r="C40" s="240" t="s">
        <v>593</v>
      </c>
      <c r="D40" s="239">
        <v>1848968</v>
      </c>
      <c r="E40" s="239" t="s">
        <v>333</v>
      </c>
      <c r="F40" s="259" t="s">
        <v>634</v>
      </c>
      <c r="G40" s="241" t="s">
        <v>579</v>
      </c>
      <c r="H40" s="239" t="s">
        <v>580</v>
      </c>
      <c r="I40" s="239" t="s">
        <v>75</v>
      </c>
      <c r="J40" s="242" t="s">
        <v>74</v>
      </c>
      <c r="K40" s="239" t="s">
        <v>75</v>
      </c>
      <c r="L40" s="243" t="s">
        <v>524</v>
      </c>
      <c r="M40" s="244"/>
      <c r="N40" s="244"/>
      <c r="O40" s="244"/>
      <c r="P40" s="245"/>
      <c r="Q40" s="245">
        <v>0</v>
      </c>
      <c r="R40" s="245">
        <v>0</v>
      </c>
      <c r="S40" s="250">
        <v>0</v>
      </c>
      <c r="T40" s="18">
        <v>0</v>
      </c>
      <c r="U40" s="233">
        <v>0</v>
      </c>
      <c r="V40" s="18">
        <v>8</v>
      </c>
      <c r="W40" s="233">
        <v>263.87</v>
      </c>
      <c r="X40" s="249">
        <f t="shared" si="11"/>
        <v>2110.96</v>
      </c>
      <c r="Y40" s="250">
        <f t="shared" si="9"/>
        <v>2110.96</v>
      </c>
      <c r="Z40" s="250">
        <v>2110.96</v>
      </c>
      <c r="AA40" s="37" t="s">
        <v>88</v>
      </c>
      <c r="AB40" s="7"/>
      <c r="AC40" s="7"/>
    </row>
    <row r="41" spans="1:29" ht="57" x14ac:dyDescent="0.2">
      <c r="A41" s="18" t="s">
        <v>76</v>
      </c>
      <c r="B41" s="239" t="s">
        <v>633</v>
      </c>
      <c r="C41" s="240" t="s">
        <v>594</v>
      </c>
      <c r="D41" s="239">
        <v>1878395</v>
      </c>
      <c r="E41" s="239" t="s">
        <v>333</v>
      </c>
      <c r="F41" s="259" t="s">
        <v>634</v>
      </c>
      <c r="G41" s="241" t="s">
        <v>579</v>
      </c>
      <c r="H41" s="239" t="s">
        <v>580</v>
      </c>
      <c r="I41" s="239" t="s">
        <v>75</v>
      </c>
      <c r="J41" s="242" t="s">
        <v>74</v>
      </c>
      <c r="K41" s="239" t="s">
        <v>75</v>
      </c>
      <c r="L41" s="243" t="s">
        <v>524</v>
      </c>
      <c r="M41" s="244"/>
      <c r="N41" s="244"/>
      <c r="O41" s="244"/>
      <c r="P41" s="245"/>
      <c r="Q41" s="245">
        <v>0</v>
      </c>
      <c r="R41" s="245">
        <v>0</v>
      </c>
      <c r="S41" s="250">
        <v>0</v>
      </c>
      <c r="T41" s="18">
        <v>0</v>
      </c>
      <c r="U41" s="233">
        <v>0</v>
      </c>
      <c r="V41" s="18">
        <v>7</v>
      </c>
      <c r="W41" s="233">
        <v>263.87</v>
      </c>
      <c r="X41" s="249">
        <f t="shared" si="11"/>
        <v>1847.0900000000001</v>
      </c>
      <c r="Y41" s="250">
        <f t="shared" si="9"/>
        <v>1847.0900000000001</v>
      </c>
      <c r="Z41" s="250">
        <v>1847.09</v>
      </c>
      <c r="AA41" s="37" t="s">
        <v>88</v>
      </c>
      <c r="AB41" s="7"/>
      <c r="AC41" s="7"/>
    </row>
    <row r="42" spans="1:29" ht="57" x14ac:dyDescent="0.2">
      <c r="A42" s="18" t="s">
        <v>76</v>
      </c>
      <c r="B42" s="239" t="s">
        <v>633</v>
      </c>
      <c r="C42" s="240" t="s">
        <v>595</v>
      </c>
      <c r="D42" s="239">
        <v>1879081</v>
      </c>
      <c r="E42" s="239" t="s">
        <v>333</v>
      </c>
      <c r="F42" s="259" t="s">
        <v>634</v>
      </c>
      <c r="G42" s="241" t="s">
        <v>579</v>
      </c>
      <c r="H42" s="239" t="s">
        <v>580</v>
      </c>
      <c r="I42" s="239" t="s">
        <v>75</v>
      </c>
      <c r="J42" s="242" t="s">
        <v>74</v>
      </c>
      <c r="K42" s="239" t="s">
        <v>75</v>
      </c>
      <c r="L42" s="243" t="s">
        <v>524</v>
      </c>
      <c r="M42" s="244"/>
      <c r="N42" s="244"/>
      <c r="O42" s="244"/>
      <c r="P42" s="245"/>
      <c r="Q42" s="245">
        <v>0</v>
      </c>
      <c r="R42" s="245">
        <v>0</v>
      </c>
      <c r="S42" s="250">
        <v>0</v>
      </c>
      <c r="T42" s="18">
        <v>0</v>
      </c>
      <c r="U42" s="233">
        <v>0</v>
      </c>
      <c r="V42" s="18">
        <v>0</v>
      </c>
      <c r="W42" s="233">
        <v>263.87</v>
      </c>
      <c r="X42" s="249">
        <f t="shared" si="11"/>
        <v>0</v>
      </c>
      <c r="Y42" s="250">
        <f t="shared" si="9"/>
        <v>0</v>
      </c>
      <c r="Z42" s="250">
        <v>0</v>
      </c>
      <c r="AA42" s="37" t="s">
        <v>88</v>
      </c>
      <c r="AB42" s="7"/>
      <c r="AC42" s="7"/>
    </row>
    <row r="43" spans="1:29" ht="57" x14ac:dyDescent="0.2">
      <c r="A43" s="18" t="s">
        <v>76</v>
      </c>
      <c r="B43" s="239" t="s">
        <v>633</v>
      </c>
      <c r="C43" s="240" t="s">
        <v>596</v>
      </c>
      <c r="D43" s="239">
        <v>1878662</v>
      </c>
      <c r="E43" s="239" t="s">
        <v>333</v>
      </c>
      <c r="F43" s="259" t="s">
        <v>634</v>
      </c>
      <c r="G43" s="241" t="s">
        <v>579</v>
      </c>
      <c r="H43" s="239" t="s">
        <v>580</v>
      </c>
      <c r="I43" s="239" t="s">
        <v>75</v>
      </c>
      <c r="J43" s="242" t="s">
        <v>74</v>
      </c>
      <c r="K43" s="239" t="s">
        <v>75</v>
      </c>
      <c r="L43" s="243" t="s">
        <v>524</v>
      </c>
      <c r="M43" s="244"/>
      <c r="N43" s="244"/>
      <c r="O43" s="244"/>
      <c r="P43" s="245"/>
      <c r="Q43" s="245">
        <v>0</v>
      </c>
      <c r="R43" s="245">
        <v>0</v>
      </c>
      <c r="S43" s="250">
        <v>0</v>
      </c>
      <c r="T43" s="18">
        <v>0</v>
      </c>
      <c r="U43" s="233">
        <v>0</v>
      </c>
      <c r="V43" s="18">
        <v>7</v>
      </c>
      <c r="W43" s="233">
        <v>263.87</v>
      </c>
      <c r="X43" s="249">
        <f t="shared" si="11"/>
        <v>1847.0900000000001</v>
      </c>
      <c r="Y43" s="250">
        <f t="shared" si="9"/>
        <v>1847.0900000000001</v>
      </c>
      <c r="Z43" s="250">
        <v>1847.09</v>
      </c>
      <c r="AA43" s="37" t="s">
        <v>88</v>
      </c>
      <c r="AB43" s="7"/>
      <c r="AC43" s="7"/>
    </row>
    <row r="44" spans="1:29" ht="57" x14ac:dyDescent="0.2">
      <c r="A44" s="18" t="s">
        <v>76</v>
      </c>
      <c r="B44" s="239" t="s">
        <v>633</v>
      </c>
      <c r="C44" s="240" t="s">
        <v>597</v>
      </c>
      <c r="D44" s="239">
        <v>1802526</v>
      </c>
      <c r="E44" s="239" t="s">
        <v>333</v>
      </c>
      <c r="F44" s="259" t="s">
        <v>634</v>
      </c>
      <c r="G44" s="241" t="s">
        <v>579</v>
      </c>
      <c r="H44" s="239" t="s">
        <v>580</v>
      </c>
      <c r="I44" s="239" t="s">
        <v>75</v>
      </c>
      <c r="J44" s="242" t="s">
        <v>74</v>
      </c>
      <c r="K44" s="239" t="s">
        <v>75</v>
      </c>
      <c r="L44" s="243" t="s">
        <v>524</v>
      </c>
      <c r="M44" s="244"/>
      <c r="N44" s="244"/>
      <c r="O44" s="244"/>
      <c r="P44" s="245"/>
      <c r="Q44" s="245">
        <v>0</v>
      </c>
      <c r="R44" s="245">
        <v>0</v>
      </c>
      <c r="S44" s="250">
        <v>0</v>
      </c>
      <c r="T44" s="18">
        <v>0</v>
      </c>
      <c r="U44" s="233">
        <v>0</v>
      </c>
      <c r="V44" s="18">
        <v>5</v>
      </c>
      <c r="W44" s="233">
        <v>263.87</v>
      </c>
      <c r="X44" s="249">
        <f t="shared" si="11"/>
        <v>1319.35</v>
      </c>
      <c r="Y44" s="250">
        <f t="shared" si="9"/>
        <v>1319.35</v>
      </c>
      <c r="Z44" s="250">
        <v>1319.35</v>
      </c>
      <c r="AA44" s="37" t="s">
        <v>88</v>
      </c>
      <c r="AB44" s="7"/>
      <c r="AC44" s="7"/>
    </row>
    <row r="45" spans="1:29" ht="57" x14ac:dyDescent="0.2">
      <c r="A45" s="18" t="s">
        <v>76</v>
      </c>
      <c r="B45" s="239" t="s">
        <v>633</v>
      </c>
      <c r="C45" s="240" t="s">
        <v>638</v>
      </c>
      <c r="D45" s="239">
        <v>1877674</v>
      </c>
      <c r="E45" s="239" t="s">
        <v>333</v>
      </c>
      <c r="F45" s="259" t="s">
        <v>634</v>
      </c>
      <c r="G45" s="241" t="s">
        <v>579</v>
      </c>
      <c r="H45" s="239" t="s">
        <v>580</v>
      </c>
      <c r="I45" s="239" t="s">
        <v>75</v>
      </c>
      <c r="J45" s="242" t="s">
        <v>74</v>
      </c>
      <c r="K45" s="239" t="s">
        <v>75</v>
      </c>
      <c r="L45" s="243" t="s">
        <v>524</v>
      </c>
      <c r="M45" s="244"/>
      <c r="N45" s="244"/>
      <c r="O45" s="244"/>
      <c r="P45" s="245"/>
      <c r="Q45" s="245">
        <v>0</v>
      </c>
      <c r="R45" s="245">
        <v>0</v>
      </c>
      <c r="S45" s="250">
        <v>0</v>
      </c>
      <c r="T45" s="18">
        <v>0</v>
      </c>
      <c r="U45" s="233">
        <v>0</v>
      </c>
      <c r="V45" s="18">
        <v>0</v>
      </c>
      <c r="W45" s="233">
        <v>263.87</v>
      </c>
      <c r="X45" s="249">
        <f t="shared" si="11"/>
        <v>0</v>
      </c>
      <c r="Y45" s="250">
        <f t="shared" si="9"/>
        <v>0</v>
      </c>
      <c r="Z45" s="250">
        <v>0</v>
      </c>
      <c r="AA45" s="37" t="s">
        <v>88</v>
      </c>
      <c r="AB45" s="7"/>
      <c r="AC45" s="7"/>
    </row>
    <row r="46" spans="1:29" ht="57" x14ac:dyDescent="0.2">
      <c r="A46" s="18" t="s">
        <v>76</v>
      </c>
      <c r="B46" s="239" t="s">
        <v>633</v>
      </c>
      <c r="C46" s="240" t="s">
        <v>598</v>
      </c>
      <c r="D46" s="239">
        <v>1879596</v>
      </c>
      <c r="E46" s="239" t="s">
        <v>333</v>
      </c>
      <c r="F46" s="259" t="s">
        <v>634</v>
      </c>
      <c r="G46" s="241" t="s">
        <v>579</v>
      </c>
      <c r="H46" s="239" t="s">
        <v>580</v>
      </c>
      <c r="I46" s="239" t="s">
        <v>75</v>
      </c>
      <c r="J46" s="242" t="s">
        <v>74</v>
      </c>
      <c r="K46" s="239" t="s">
        <v>75</v>
      </c>
      <c r="L46" s="243" t="s">
        <v>524</v>
      </c>
      <c r="M46" s="244"/>
      <c r="N46" s="244"/>
      <c r="O46" s="244"/>
      <c r="P46" s="245"/>
      <c r="Q46" s="245">
        <v>0</v>
      </c>
      <c r="R46" s="245">
        <v>0</v>
      </c>
      <c r="S46" s="250">
        <v>0</v>
      </c>
      <c r="T46" s="18">
        <v>0</v>
      </c>
      <c r="U46" s="233">
        <v>0</v>
      </c>
      <c r="V46" s="18">
        <v>7</v>
      </c>
      <c r="W46" s="233">
        <v>263.87</v>
      </c>
      <c r="X46" s="249">
        <f t="shared" si="11"/>
        <v>1847.0900000000001</v>
      </c>
      <c r="Y46" s="250">
        <f t="shared" si="9"/>
        <v>1847.0900000000001</v>
      </c>
      <c r="Z46" s="250">
        <v>1847.09</v>
      </c>
      <c r="AA46" s="37" t="s">
        <v>88</v>
      </c>
      <c r="AB46" s="7"/>
      <c r="AC46" s="7"/>
    </row>
    <row r="47" spans="1:29" ht="57" x14ac:dyDescent="0.2">
      <c r="A47" s="18" t="s">
        <v>76</v>
      </c>
      <c r="B47" s="239" t="s">
        <v>633</v>
      </c>
      <c r="C47" s="251" t="s">
        <v>599</v>
      </c>
      <c r="D47" s="242">
        <v>1780522</v>
      </c>
      <c r="E47" s="242" t="s">
        <v>577</v>
      </c>
      <c r="F47" s="259" t="s">
        <v>634</v>
      </c>
      <c r="G47" s="241" t="s">
        <v>579</v>
      </c>
      <c r="H47" s="242" t="s">
        <v>580</v>
      </c>
      <c r="I47" s="242" t="s">
        <v>75</v>
      </c>
      <c r="J47" s="242" t="s">
        <v>74</v>
      </c>
      <c r="K47" s="242" t="s">
        <v>75</v>
      </c>
      <c r="L47" s="254" t="s">
        <v>82</v>
      </c>
      <c r="M47" s="252"/>
      <c r="N47" s="252"/>
      <c r="O47" s="252"/>
      <c r="P47" s="253"/>
      <c r="Q47" s="253">
        <v>0</v>
      </c>
      <c r="R47" s="253">
        <v>0</v>
      </c>
      <c r="S47" s="248">
        <v>0</v>
      </c>
      <c r="T47" s="18">
        <v>0</v>
      </c>
      <c r="U47" s="233">
        <v>0</v>
      </c>
      <c r="V47" s="18">
        <v>10</v>
      </c>
      <c r="W47" s="233">
        <v>263.87</v>
      </c>
      <c r="X47" s="249">
        <f t="shared" si="11"/>
        <v>2638.7</v>
      </c>
      <c r="Y47" s="250">
        <f t="shared" si="9"/>
        <v>2638.7</v>
      </c>
      <c r="Z47" s="250">
        <v>2638.7</v>
      </c>
      <c r="AA47" s="37" t="s">
        <v>88</v>
      </c>
      <c r="AB47" s="7"/>
      <c r="AC47" s="7"/>
    </row>
    <row r="48" spans="1:29" ht="57" x14ac:dyDescent="0.2">
      <c r="A48" s="18" t="s">
        <v>76</v>
      </c>
      <c r="B48" s="239" t="s">
        <v>633</v>
      </c>
      <c r="C48" s="251" t="s">
        <v>603</v>
      </c>
      <c r="D48" s="242">
        <v>1878760</v>
      </c>
      <c r="E48" s="242" t="s">
        <v>333</v>
      </c>
      <c r="F48" s="259" t="s">
        <v>634</v>
      </c>
      <c r="G48" s="241" t="s">
        <v>579</v>
      </c>
      <c r="H48" s="242" t="s">
        <v>580</v>
      </c>
      <c r="I48" s="242" t="s">
        <v>75</v>
      </c>
      <c r="J48" s="242" t="s">
        <v>74</v>
      </c>
      <c r="K48" s="242" t="s">
        <v>75</v>
      </c>
      <c r="L48" s="254" t="s">
        <v>82</v>
      </c>
      <c r="M48" s="252"/>
      <c r="N48" s="252"/>
      <c r="O48" s="252"/>
      <c r="P48" s="253"/>
      <c r="Q48" s="253">
        <v>0</v>
      </c>
      <c r="R48" s="253">
        <v>0</v>
      </c>
      <c r="S48" s="248">
        <v>0</v>
      </c>
      <c r="T48" s="18">
        <v>0</v>
      </c>
      <c r="U48" s="233">
        <v>0</v>
      </c>
      <c r="V48" s="18">
        <v>10</v>
      </c>
      <c r="W48" s="233">
        <v>263.87</v>
      </c>
      <c r="X48" s="249">
        <f t="shared" si="11"/>
        <v>2638.7</v>
      </c>
      <c r="Y48" s="250">
        <f t="shared" si="9"/>
        <v>2638.7</v>
      </c>
      <c r="Z48" s="250">
        <v>2638.7</v>
      </c>
      <c r="AA48" s="37" t="s">
        <v>88</v>
      </c>
      <c r="AB48" s="7"/>
      <c r="AC48" s="7"/>
    </row>
    <row r="49" spans="1:29" ht="57" x14ac:dyDescent="0.2">
      <c r="A49" s="18" t="s">
        <v>76</v>
      </c>
      <c r="B49" s="239" t="s">
        <v>633</v>
      </c>
      <c r="C49" s="251" t="s">
        <v>604</v>
      </c>
      <c r="D49" s="242">
        <v>3400794</v>
      </c>
      <c r="E49" s="242" t="s">
        <v>333</v>
      </c>
      <c r="F49" s="259" t="s">
        <v>634</v>
      </c>
      <c r="G49" s="241" t="s">
        <v>579</v>
      </c>
      <c r="H49" s="242" t="s">
        <v>580</v>
      </c>
      <c r="I49" s="242" t="s">
        <v>75</v>
      </c>
      <c r="J49" s="242" t="s">
        <v>74</v>
      </c>
      <c r="K49" s="242" t="s">
        <v>75</v>
      </c>
      <c r="L49" s="254" t="s">
        <v>82</v>
      </c>
      <c r="M49" s="252"/>
      <c r="N49" s="252"/>
      <c r="O49" s="252"/>
      <c r="P49" s="253"/>
      <c r="Q49" s="253">
        <v>0</v>
      </c>
      <c r="R49" s="253">
        <v>0</v>
      </c>
      <c r="S49" s="248">
        <v>0</v>
      </c>
      <c r="T49" s="18">
        <v>0</v>
      </c>
      <c r="U49" s="233">
        <v>0</v>
      </c>
      <c r="V49" s="18">
        <v>10</v>
      </c>
      <c r="W49" s="233">
        <v>263.87</v>
      </c>
      <c r="X49" s="249">
        <f t="shared" si="11"/>
        <v>2638.7</v>
      </c>
      <c r="Y49" s="250">
        <f t="shared" si="9"/>
        <v>2638.7</v>
      </c>
      <c r="Z49" s="250">
        <v>2638.7</v>
      </c>
      <c r="AA49" s="37" t="s">
        <v>88</v>
      </c>
      <c r="AB49" s="7"/>
      <c r="AC49" s="7"/>
    </row>
    <row r="50" spans="1:29" ht="57" x14ac:dyDescent="0.2">
      <c r="A50" s="18" t="s">
        <v>76</v>
      </c>
      <c r="B50" s="239" t="s">
        <v>633</v>
      </c>
      <c r="C50" s="240" t="s">
        <v>606</v>
      </c>
      <c r="D50" s="239">
        <v>1780662</v>
      </c>
      <c r="E50" s="239" t="s">
        <v>333</v>
      </c>
      <c r="F50" s="259" t="s">
        <v>634</v>
      </c>
      <c r="G50" s="241" t="s">
        <v>579</v>
      </c>
      <c r="H50" s="239" t="s">
        <v>580</v>
      </c>
      <c r="I50" s="239" t="s">
        <v>75</v>
      </c>
      <c r="J50" s="242" t="s">
        <v>74</v>
      </c>
      <c r="K50" s="239" t="s">
        <v>75</v>
      </c>
      <c r="L50" s="254" t="s">
        <v>82</v>
      </c>
      <c r="M50" s="244"/>
      <c r="N50" s="244"/>
      <c r="O50" s="244"/>
      <c r="P50" s="245"/>
      <c r="Q50" s="245">
        <v>0</v>
      </c>
      <c r="R50" s="245">
        <v>0</v>
      </c>
      <c r="S50" s="248">
        <v>0</v>
      </c>
      <c r="T50" s="18">
        <v>0</v>
      </c>
      <c r="U50" s="233">
        <v>0</v>
      </c>
      <c r="V50" s="18">
        <v>7</v>
      </c>
      <c r="W50" s="233">
        <v>263.87</v>
      </c>
      <c r="X50" s="249">
        <f t="shared" si="11"/>
        <v>1847.0900000000001</v>
      </c>
      <c r="Y50" s="250">
        <f t="shared" si="9"/>
        <v>1847.0900000000001</v>
      </c>
      <c r="Z50" s="250">
        <v>1847.09</v>
      </c>
      <c r="AA50" s="37" t="s">
        <v>88</v>
      </c>
      <c r="AB50" s="7"/>
      <c r="AC50" s="7"/>
    </row>
    <row r="51" spans="1:29" ht="57" x14ac:dyDescent="0.2">
      <c r="A51" s="18" t="s">
        <v>76</v>
      </c>
      <c r="B51" s="239" t="s">
        <v>633</v>
      </c>
      <c r="C51" s="240" t="s">
        <v>639</v>
      </c>
      <c r="D51" s="239">
        <v>1879600</v>
      </c>
      <c r="E51" s="239" t="s">
        <v>333</v>
      </c>
      <c r="F51" s="259" t="s">
        <v>634</v>
      </c>
      <c r="G51" s="241" t="s">
        <v>579</v>
      </c>
      <c r="H51" s="239" t="s">
        <v>580</v>
      </c>
      <c r="I51" s="239" t="s">
        <v>75</v>
      </c>
      <c r="J51" s="242" t="s">
        <v>74</v>
      </c>
      <c r="K51" s="239" t="s">
        <v>75</v>
      </c>
      <c r="L51" s="254" t="s">
        <v>82</v>
      </c>
      <c r="M51" s="244"/>
      <c r="N51" s="244"/>
      <c r="O51" s="244"/>
      <c r="P51" s="245"/>
      <c r="Q51" s="245">
        <v>0</v>
      </c>
      <c r="R51" s="245">
        <v>0</v>
      </c>
      <c r="S51" s="250">
        <v>0</v>
      </c>
      <c r="T51" s="18">
        <v>0</v>
      </c>
      <c r="U51" s="233">
        <v>0</v>
      </c>
      <c r="V51" s="18">
        <v>7</v>
      </c>
      <c r="W51" s="233">
        <v>263.87</v>
      </c>
      <c r="X51" s="249">
        <f t="shared" si="11"/>
        <v>1847.0900000000001</v>
      </c>
      <c r="Y51" s="250">
        <f t="shared" si="9"/>
        <v>1847.0900000000001</v>
      </c>
      <c r="Z51" s="250">
        <v>1847.09</v>
      </c>
      <c r="AA51" s="37" t="s">
        <v>88</v>
      </c>
      <c r="AB51" s="7"/>
      <c r="AC51" s="7"/>
    </row>
    <row r="52" spans="1:29" ht="57" x14ac:dyDescent="0.2">
      <c r="A52" s="18" t="s">
        <v>76</v>
      </c>
      <c r="B52" s="239" t="s">
        <v>633</v>
      </c>
      <c r="C52" s="240" t="s">
        <v>640</v>
      </c>
      <c r="D52" s="239">
        <v>1866532</v>
      </c>
      <c r="E52" s="239" t="s">
        <v>333</v>
      </c>
      <c r="F52" s="259" t="s">
        <v>634</v>
      </c>
      <c r="G52" s="241" t="s">
        <v>579</v>
      </c>
      <c r="H52" s="239" t="s">
        <v>580</v>
      </c>
      <c r="I52" s="239" t="s">
        <v>75</v>
      </c>
      <c r="J52" s="242" t="s">
        <v>74</v>
      </c>
      <c r="K52" s="239" t="s">
        <v>75</v>
      </c>
      <c r="L52" s="254" t="s">
        <v>82</v>
      </c>
      <c r="M52" s="244"/>
      <c r="N52" s="244"/>
      <c r="O52" s="244"/>
      <c r="P52" s="245"/>
      <c r="Q52" s="245">
        <v>0</v>
      </c>
      <c r="R52" s="245">
        <v>0</v>
      </c>
      <c r="S52" s="250">
        <v>0</v>
      </c>
      <c r="T52" s="18">
        <v>0</v>
      </c>
      <c r="U52" s="233">
        <v>0</v>
      </c>
      <c r="V52" s="18">
        <v>7</v>
      </c>
      <c r="W52" s="233">
        <v>263.87</v>
      </c>
      <c r="X52" s="249">
        <f t="shared" si="11"/>
        <v>1847.0900000000001</v>
      </c>
      <c r="Y52" s="250">
        <f t="shared" si="9"/>
        <v>1847.0900000000001</v>
      </c>
      <c r="Z52" s="250">
        <v>1847.09</v>
      </c>
      <c r="AA52" s="37" t="s">
        <v>88</v>
      </c>
      <c r="AB52" s="7"/>
      <c r="AC52" s="7"/>
    </row>
    <row r="53" spans="1:29" ht="57" x14ac:dyDescent="0.2">
      <c r="A53" s="18" t="s">
        <v>76</v>
      </c>
      <c r="B53" s="239" t="s">
        <v>633</v>
      </c>
      <c r="C53" s="240" t="s">
        <v>608</v>
      </c>
      <c r="D53" s="239">
        <v>1876937</v>
      </c>
      <c r="E53" s="239" t="s">
        <v>333</v>
      </c>
      <c r="F53" s="259" t="s">
        <v>634</v>
      </c>
      <c r="G53" s="241" t="s">
        <v>579</v>
      </c>
      <c r="H53" s="239" t="s">
        <v>580</v>
      </c>
      <c r="I53" s="239" t="s">
        <v>75</v>
      </c>
      <c r="J53" s="242" t="s">
        <v>74</v>
      </c>
      <c r="K53" s="239" t="s">
        <v>75</v>
      </c>
      <c r="L53" s="254" t="s">
        <v>82</v>
      </c>
      <c r="M53" s="244"/>
      <c r="N53" s="244"/>
      <c r="O53" s="244"/>
      <c r="P53" s="245"/>
      <c r="Q53" s="245">
        <v>0</v>
      </c>
      <c r="R53" s="245">
        <v>0</v>
      </c>
      <c r="S53" s="250">
        <v>0</v>
      </c>
      <c r="T53" s="18">
        <v>0</v>
      </c>
      <c r="U53" s="233">
        <v>0</v>
      </c>
      <c r="V53" s="18">
        <v>7</v>
      </c>
      <c r="W53" s="233">
        <v>263.87</v>
      </c>
      <c r="X53" s="249">
        <f t="shared" si="11"/>
        <v>1847.0900000000001</v>
      </c>
      <c r="Y53" s="250">
        <f t="shared" si="9"/>
        <v>1847.0900000000001</v>
      </c>
      <c r="Z53" s="250">
        <v>1847.09</v>
      </c>
      <c r="AA53" s="37" t="s">
        <v>88</v>
      </c>
      <c r="AB53" s="7"/>
      <c r="AC53" s="7"/>
    </row>
    <row r="54" spans="1:29" ht="57" x14ac:dyDescent="0.2">
      <c r="A54" s="18" t="s">
        <v>76</v>
      </c>
      <c r="B54" s="239" t="s">
        <v>633</v>
      </c>
      <c r="C54" s="240" t="s">
        <v>609</v>
      </c>
      <c r="D54" s="239">
        <v>1877321</v>
      </c>
      <c r="E54" s="239" t="s">
        <v>333</v>
      </c>
      <c r="F54" s="259" t="s">
        <v>634</v>
      </c>
      <c r="G54" s="241" t="s">
        <v>579</v>
      </c>
      <c r="H54" s="239" t="s">
        <v>580</v>
      </c>
      <c r="I54" s="239" t="s">
        <v>75</v>
      </c>
      <c r="J54" s="242" t="s">
        <v>74</v>
      </c>
      <c r="K54" s="239" t="s">
        <v>75</v>
      </c>
      <c r="L54" s="254" t="s">
        <v>82</v>
      </c>
      <c r="M54" s="244"/>
      <c r="N54" s="244"/>
      <c r="O54" s="244"/>
      <c r="P54" s="245"/>
      <c r="Q54" s="245">
        <v>0</v>
      </c>
      <c r="R54" s="245">
        <v>0</v>
      </c>
      <c r="S54" s="250">
        <v>0</v>
      </c>
      <c r="T54" s="18">
        <v>0</v>
      </c>
      <c r="U54" s="233">
        <v>0</v>
      </c>
      <c r="V54" s="18">
        <v>7</v>
      </c>
      <c r="W54" s="233">
        <v>263.87</v>
      </c>
      <c r="X54" s="249">
        <f t="shared" si="11"/>
        <v>1847.0900000000001</v>
      </c>
      <c r="Y54" s="250">
        <f t="shared" si="9"/>
        <v>1847.0900000000001</v>
      </c>
      <c r="Z54" s="250">
        <v>1847.09</v>
      </c>
      <c r="AA54" s="37" t="s">
        <v>88</v>
      </c>
      <c r="AB54" s="7"/>
      <c r="AC54" s="7"/>
    </row>
    <row r="55" spans="1:29" ht="57" x14ac:dyDescent="0.2">
      <c r="A55" s="18" t="s">
        <v>76</v>
      </c>
      <c r="B55" s="239" t="s">
        <v>633</v>
      </c>
      <c r="C55" s="240" t="s">
        <v>610</v>
      </c>
      <c r="D55" s="239">
        <v>1085590</v>
      </c>
      <c r="E55" s="239" t="s">
        <v>333</v>
      </c>
      <c r="F55" s="259" t="s">
        <v>634</v>
      </c>
      <c r="G55" s="241" t="s">
        <v>579</v>
      </c>
      <c r="H55" s="239" t="s">
        <v>580</v>
      </c>
      <c r="I55" s="239" t="s">
        <v>75</v>
      </c>
      <c r="J55" s="242" t="s">
        <v>74</v>
      </c>
      <c r="K55" s="239" t="s">
        <v>75</v>
      </c>
      <c r="L55" s="254" t="s">
        <v>82</v>
      </c>
      <c r="M55" s="244"/>
      <c r="N55" s="244"/>
      <c r="O55" s="244"/>
      <c r="P55" s="245"/>
      <c r="Q55" s="245">
        <v>0</v>
      </c>
      <c r="R55" s="245">
        <v>0</v>
      </c>
      <c r="S55" s="250">
        <v>0</v>
      </c>
      <c r="T55" s="18">
        <v>0</v>
      </c>
      <c r="U55" s="233">
        <v>0</v>
      </c>
      <c r="V55" s="18">
        <v>7</v>
      </c>
      <c r="W55" s="233">
        <v>263.87</v>
      </c>
      <c r="X55" s="249">
        <f t="shared" si="11"/>
        <v>1847.0900000000001</v>
      </c>
      <c r="Y55" s="250">
        <f t="shared" si="9"/>
        <v>1847.0900000000001</v>
      </c>
      <c r="Z55" s="250">
        <v>1847.09</v>
      </c>
      <c r="AA55" s="37" t="s">
        <v>88</v>
      </c>
      <c r="AB55" s="7"/>
      <c r="AC55" s="7"/>
    </row>
    <row r="56" spans="1:29" ht="57" x14ac:dyDescent="0.2">
      <c r="A56" s="18" t="s">
        <v>76</v>
      </c>
      <c r="B56" s="239" t="s">
        <v>633</v>
      </c>
      <c r="C56" s="240" t="s">
        <v>611</v>
      </c>
      <c r="D56" s="239">
        <v>1867024</v>
      </c>
      <c r="E56" s="239" t="s">
        <v>333</v>
      </c>
      <c r="F56" s="259" t="s">
        <v>634</v>
      </c>
      <c r="G56" s="241" t="s">
        <v>579</v>
      </c>
      <c r="H56" s="239" t="s">
        <v>580</v>
      </c>
      <c r="I56" s="239" t="s">
        <v>75</v>
      </c>
      <c r="J56" s="242" t="s">
        <v>74</v>
      </c>
      <c r="K56" s="239" t="s">
        <v>75</v>
      </c>
      <c r="L56" s="254" t="s">
        <v>82</v>
      </c>
      <c r="M56" s="244"/>
      <c r="N56" s="244"/>
      <c r="O56" s="244"/>
      <c r="P56" s="245"/>
      <c r="Q56" s="245">
        <v>0</v>
      </c>
      <c r="R56" s="245">
        <v>0</v>
      </c>
      <c r="S56" s="248">
        <v>0</v>
      </c>
      <c r="T56" s="18">
        <v>0</v>
      </c>
      <c r="U56" s="233">
        <v>0</v>
      </c>
      <c r="V56" s="18">
        <v>7</v>
      </c>
      <c r="W56" s="233">
        <v>263.87</v>
      </c>
      <c r="X56" s="249">
        <f t="shared" si="11"/>
        <v>1847.0900000000001</v>
      </c>
      <c r="Y56" s="250">
        <f t="shared" si="9"/>
        <v>1847.0900000000001</v>
      </c>
      <c r="Z56" s="250">
        <v>1847.09</v>
      </c>
      <c r="AA56" s="37" t="s">
        <v>88</v>
      </c>
      <c r="AB56" s="7"/>
      <c r="AC56" s="7"/>
    </row>
    <row r="57" spans="1:29" ht="57" x14ac:dyDescent="0.2">
      <c r="A57" s="18" t="s">
        <v>76</v>
      </c>
      <c r="B57" s="239" t="s">
        <v>633</v>
      </c>
      <c r="C57" s="240" t="s">
        <v>612</v>
      </c>
      <c r="D57" s="239">
        <v>187801</v>
      </c>
      <c r="E57" s="239" t="s">
        <v>333</v>
      </c>
      <c r="F57" s="259" t="s">
        <v>634</v>
      </c>
      <c r="G57" s="241" t="s">
        <v>579</v>
      </c>
      <c r="H57" s="239" t="s">
        <v>580</v>
      </c>
      <c r="I57" s="239" t="s">
        <v>75</v>
      </c>
      <c r="J57" s="242" t="s">
        <v>74</v>
      </c>
      <c r="K57" s="239" t="s">
        <v>75</v>
      </c>
      <c r="L57" s="254" t="s">
        <v>82</v>
      </c>
      <c r="M57" s="244"/>
      <c r="N57" s="244"/>
      <c r="O57" s="244"/>
      <c r="P57" s="245"/>
      <c r="Q57" s="245">
        <v>0</v>
      </c>
      <c r="R57" s="245">
        <v>0</v>
      </c>
      <c r="S57" s="248">
        <v>0</v>
      </c>
      <c r="T57" s="18">
        <v>0</v>
      </c>
      <c r="U57" s="233">
        <v>0</v>
      </c>
      <c r="V57" s="18">
        <v>8</v>
      </c>
      <c r="W57" s="233">
        <v>263.87</v>
      </c>
      <c r="X57" s="249">
        <f t="shared" si="11"/>
        <v>2110.96</v>
      </c>
      <c r="Y57" s="250">
        <f t="shared" si="9"/>
        <v>2110.96</v>
      </c>
      <c r="Z57" s="250">
        <v>2110.96</v>
      </c>
      <c r="AA57" s="37" t="s">
        <v>88</v>
      </c>
      <c r="AB57" s="7"/>
      <c r="AC57" s="7"/>
    </row>
    <row r="58" spans="1:29" ht="57" x14ac:dyDescent="0.2">
      <c r="A58" s="18" t="s">
        <v>76</v>
      </c>
      <c r="B58" s="239" t="s">
        <v>633</v>
      </c>
      <c r="C58" s="240" t="s">
        <v>613</v>
      </c>
      <c r="D58" s="239">
        <v>1780450</v>
      </c>
      <c r="E58" s="239" t="s">
        <v>333</v>
      </c>
      <c r="F58" s="259" t="s">
        <v>634</v>
      </c>
      <c r="G58" s="241" t="s">
        <v>579</v>
      </c>
      <c r="H58" s="239" t="s">
        <v>580</v>
      </c>
      <c r="I58" s="239" t="s">
        <v>75</v>
      </c>
      <c r="J58" s="242" t="s">
        <v>74</v>
      </c>
      <c r="K58" s="239" t="s">
        <v>75</v>
      </c>
      <c r="L58" s="254" t="s">
        <v>82</v>
      </c>
      <c r="M58" s="244"/>
      <c r="N58" s="244"/>
      <c r="O58" s="244"/>
      <c r="P58" s="245"/>
      <c r="Q58" s="245">
        <v>0</v>
      </c>
      <c r="R58" s="245">
        <v>0</v>
      </c>
      <c r="S58" s="248">
        <v>0</v>
      </c>
      <c r="T58" s="18">
        <v>0</v>
      </c>
      <c r="U58" s="233">
        <v>0</v>
      </c>
      <c r="V58" s="18">
        <v>1</v>
      </c>
      <c r="W58" s="233">
        <v>263.87</v>
      </c>
      <c r="X58" s="249">
        <f t="shared" si="11"/>
        <v>263.87</v>
      </c>
      <c r="Y58" s="250">
        <f t="shared" si="9"/>
        <v>263.87</v>
      </c>
      <c r="Z58" s="250">
        <v>263.87</v>
      </c>
      <c r="AA58" s="37" t="s">
        <v>88</v>
      </c>
      <c r="AB58" s="7"/>
      <c r="AC58" s="7"/>
    </row>
    <row r="59" spans="1:29" ht="57" x14ac:dyDescent="0.2">
      <c r="A59" s="18" t="s">
        <v>76</v>
      </c>
      <c r="B59" s="239" t="s">
        <v>633</v>
      </c>
      <c r="C59" s="240" t="s">
        <v>614</v>
      </c>
      <c r="D59" s="239">
        <v>1110659</v>
      </c>
      <c r="E59" s="239" t="s">
        <v>333</v>
      </c>
      <c r="F59" s="259" t="s">
        <v>634</v>
      </c>
      <c r="G59" s="241" t="s">
        <v>579</v>
      </c>
      <c r="H59" s="239" t="s">
        <v>580</v>
      </c>
      <c r="I59" s="239" t="s">
        <v>75</v>
      </c>
      <c r="J59" s="242" t="s">
        <v>74</v>
      </c>
      <c r="K59" s="239" t="s">
        <v>75</v>
      </c>
      <c r="L59" s="254" t="s">
        <v>82</v>
      </c>
      <c r="M59" s="244"/>
      <c r="N59" s="244"/>
      <c r="O59" s="244"/>
      <c r="P59" s="245"/>
      <c r="Q59" s="245">
        <v>0</v>
      </c>
      <c r="R59" s="245">
        <v>0</v>
      </c>
      <c r="S59" s="248">
        <v>0</v>
      </c>
      <c r="T59" s="18">
        <v>0</v>
      </c>
      <c r="U59" s="233">
        <v>0</v>
      </c>
      <c r="V59" s="18">
        <v>1</v>
      </c>
      <c r="W59" s="233">
        <v>263.87</v>
      </c>
      <c r="X59" s="249">
        <f t="shared" si="11"/>
        <v>263.87</v>
      </c>
      <c r="Y59" s="250">
        <f t="shared" si="9"/>
        <v>263.87</v>
      </c>
      <c r="Z59" s="250">
        <v>263.87</v>
      </c>
      <c r="AA59" s="37" t="s">
        <v>88</v>
      </c>
      <c r="AB59" s="7"/>
      <c r="AC59" s="7"/>
    </row>
    <row r="60" spans="1:29" ht="57" x14ac:dyDescent="0.2">
      <c r="A60" s="18" t="s">
        <v>76</v>
      </c>
      <c r="B60" s="239" t="s">
        <v>633</v>
      </c>
      <c r="C60" s="240" t="s">
        <v>615</v>
      </c>
      <c r="D60" s="239">
        <v>1780395</v>
      </c>
      <c r="E60" s="239" t="s">
        <v>333</v>
      </c>
      <c r="F60" s="259" t="s">
        <v>634</v>
      </c>
      <c r="G60" s="241" t="s">
        <v>579</v>
      </c>
      <c r="H60" s="239" t="s">
        <v>580</v>
      </c>
      <c r="I60" s="239" t="s">
        <v>75</v>
      </c>
      <c r="J60" s="242" t="s">
        <v>74</v>
      </c>
      <c r="K60" s="239" t="s">
        <v>75</v>
      </c>
      <c r="L60" s="254" t="s">
        <v>82</v>
      </c>
      <c r="M60" s="244"/>
      <c r="N60" s="244"/>
      <c r="O60" s="244"/>
      <c r="P60" s="245"/>
      <c r="Q60" s="245">
        <v>0</v>
      </c>
      <c r="R60" s="245">
        <v>0</v>
      </c>
      <c r="S60" s="248">
        <v>0</v>
      </c>
      <c r="T60" s="18">
        <v>0</v>
      </c>
      <c r="U60" s="233">
        <v>0</v>
      </c>
      <c r="V60" s="18">
        <v>7</v>
      </c>
      <c r="W60" s="233">
        <v>263.87</v>
      </c>
      <c r="X60" s="249">
        <f t="shared" si="11"/>
        <v>1847.0900000000001</v>
      </c>
      <c r="Y60" s="250">
        <f t="shared" si="9"/>
        <v>1847.0900000000001</v>
      </c>
      <c r="Z60" s="250">
        <v>1847.09</v>
      </c>
      <c r="AA60" s="37" t="s">
        <v>88</v>
      </c>
      <c r="AB60" s="7"/>
      <c r="AC60" s="7"/>
    </row>
    <row r="61" spans="1:29" ht="57" x14ac:dyDescent="0.2">
      <c r="A61" s="18" t="s">
        <v>76</v>
      </c>
      <c r="B61" s="239" t="s">
        <v>633</v>
      </c>
      <c r="C61" s="240" t="s">
        <v>616</v>
      </c>
      <c r="D61" s="239">
        <v>1711024</v>
      </c>
      <c r="E61" s="239" t="s">
        <v>333</v>
      </c>
      <c r="F61" s="259" t="s">
        <v>634</v>
      </c>
      <c r="G61" s="241" t="s">
        <v>579</v>
      </c>
      <c r="H61" s="239" t="s">
        <v>580</v>
      </c>
      <c r="I61" s="239" t="s">
        <v>75</v>
      </c>
      <c r="J61" s="242" t="s">
        <v>74</v>
      </c>
      <c r="K61" s="239" t="s">
        <v>75</v>
      </c>
      <c r="L61" s="254" t="s">
        <v>82</v>
      </c>
      <c r="M61" s="244"/>
      <c r="N61" s="244"/>
      <c r="O61" s="244"/>
      <c r="P61" s="245"/>
      <c r="Q61" s="245">
        <v>0</v>
      </c>
      <c r="R61" s="245">
        <v>0</v>
      </c>
      <c r="S61" s="248">
        <v>0</v>
      </c>
      <c r="T61" s="18">
        <v>0</v>
      </c>
      <c r="U61" s="233">
        <v>0</v>
      </c>
      <c r="V61" s="18">
        <v>7</v>
      </c>
      <c r="W61" s="233">
        <v>263.87</v>
      </c>
      <c r="X61" s="249">
        <f t="shared" si="11"/>
        <v>1847.0900000000001</v>
      </c>
      <c r="Y61" s="250">
        <f t="shared" si="9"/>
        <v>1847.0900000000001</v>
      </c>
      <c r="Z61" s="250">
        <v>1847.09</v>
      </c>
      <c r="AA61" s="37" t="s">
        <v>88</v>
      </c>
      <c r="AB61" s="7"/>
      <c r="AC61" s="7"/>
    </row>
    <row r="62" spans="1:29" ht="57" x14ac:dyDescent="0.2">
      <c r="A62" s="18" t="s">
        <v>76</v>
      </c>
      <c r="B62" s="239" t="s">
        <v>633</v>
      </c>
      <c r="C62" s="240" t="s">
        <v>617</v>
      </c>
      <c r="D62" s="239">
        <v>1877305</v>
      </c>
      <c r="E62" s="239" t="s">
        <v>333</v>
      </c>
      <c r="F62" s="259" t="s">
        <v>634</v>
      </c>
      <c r="G62" s="241" t="s">
        <v>579</v>
      </c>
      <c r="H62" s="239" t="s">
        <v>580</v>
      </c>
      <c r="I62" s="239" t="s">
        <v>75</v>
      </c>
      <c r="J62" s="242" t="s">
        <v>74</v>
      </c>
      <c r="K62" s="239" t="s">
        <v>75</v>
      </c>
      <c r="L62" s="254" t="s">
        <v>82</v>
      </c>
      <c r="M62" s="244"/>
      <c r="N62" s="244"/>
      <c r="O62" s="244"/>
      <c r="P62" s="245"/>
      <c r="Q62" s="245">
        <v>0</v>
      </c>
      <c r="R62" s="245">
        <v>0</v>
      </c>
      <c r="S62" s="248">
        <v>0</v>
      </c>
      <c r="T62" s="18">
        <v>0</v>
      </c>
      <c r="U62" s="233">
        <v>0</v>
      </c>
      <c r="V62" s="18">
        <v>7</v>
      </c>
      <c r="W62" s="233">
        <v>263.87</v>
      </c>
      <c r="X62" s="249">
        <f t="shared" si="11"/>
        <v>1847.0900000000001</v>
      </c>
      <c r="Y62" s="250">
        <f t="shared" si="9"/>
        <v>1847.0900000000001</v>
      </c>
      <c r="Z62" s="250">
        <v>1847.09</v>
      </c>
      <c r="AA62" s="37" t="s">
        <v>88</v>
      </c>
      <c r="AB62" s="7"/>
      <c r="AC62" s="7"/>
    </row>
    <row r="63" spans="1:29" ht="57" x14ac:dyDescent="0.2">
      <c r="A63" s="18" t="s">
        <v>76</v>
      </c>
      <c r="B63" s="239" t="s">
        <v>633</v>
      </c>
      <c r="C63" s="240" t="s">
        <v>618</v>
      </c>
      <c r="D63" s="239">
        <v>1878530</v>
      </c>
      <c r="E63" s="239" t="s">
        <v>577</v>
      </c>
      <c r="F63" s="259" t="s">
        <v>634</v>
      </c>
      <c r="G63" s="241" t="s">
        <v>579</v>
      </c>
      <c r="H63" s="239" t="s">
        <v>580</v>
      </c>
      <c r="I63" s="239" t="s">
        <v>75</v>
      </c>
      <c r="J63" s="242" t="s">
        <v>74</v>
      </c>
      <c r="K63" s="239" t="s">
        <v>75</v>
      </c>
      <c r="L63" s="243" t="s">
        <v>619</v>
      </c>
      <c r="M63" s="244"/>
      <c r="N63" s="244"/>
      <c r="O63" s="244"/>
      <c r="P63" s="245"/>
      <c r="Q63" s="245">
        <v>0</v>
      </c>
      <c r="R63" s="245">
        <v>0</v>
      </c>
      <c r="S63" s="246">
        <f t="shared" ref="S63" si="12">Q63+R63</f>
        <v>0</v>
      </c>
      <c r="T63" s="239">
        <v>0</v>
      </c>
      <c r="U63" s="245">
        <v>0</v>
      </c>
      <c r="V63" s="239">
        <v>10</v>
      </c>
      <c r="W63" s="245">
        <v>263.87</v>
      </c>
      <c r="X63" s="247">
        <v>2638.7</v>
      </c>
      <c r="Y63" s="246">
        <f t="shared" si="9"/>
        <v>2638.7</v>
      </c>
      <c r="Z63" s="246">
        <f t="shared" ref="Z63" si="13">S63+Y63</f>
        <v>2638.7</v>
      </c>
      <c r="AA63" s="37" t="s">
        <v>88</v>
      </c>
      <c r="AB63" s="7"/>
      <c r="AC63" s="7"/>
    </row>
    <row r="64" spans="1:29" ht="57" x14ac:dyDescent="0.2">
      <c r="A64" s="18" t="s">
        <v>76</v>
      </c>
      <c r="B64" s="239" t="s">
        <v>633</v>
      </c>
      <c r="C64" s="240" t="s">
        <v>621</v>
      </c>
      <c r="D64" s="239">
        <v>1582453</v>
      </c>
      <c r="E64" s="239" t="s">
        <v>333</v>
      </c>
      <c r="F64" s="259" t="s">
        <v>634</v>
      </c>
      <c r="G64" s="241" t="s">
        <v>579</v>
      </c>
      <c r="H64" s="239" t="s">
        <v>580</v>
      </c>
      <c r="I64" s="239" t="s">
        <v>75</v>
      </c>
      <c r="J64" s="242" t="s">
        <v>74</v>
      </c>
      <c r="K64" s="239" t="s">
        <v>75</v>
      </c>
      <c r="L64" s="243" t="s">
        <v>619</v>
      </c>
      <c r="M64" s="244"/>
      <c r="N64" s="244"/>
      <c r="O64" s="244"/>
      <c r="P64" s="245"/>
      <c r="Q64" s="245">
        <v>0</v>
      </c>
      <c r="R64" s="245">
        <v>0</v>
      </c>
      <c r="S64" s="248">
        <v>0</v>
      </c>
      <c r="T64" s="239">
        <v>0</v>
      </c>
      <c r="U64" s="245">
        <v>0</v>
      </c>
      <c r="V64" s="239">
        <v>7</v>
      </c>
      <c r="W64" s="245">
        <v>263.87</v>
      </c>
      <c r="X64" s="247">
        <f t="shared" ref="X64:X67" si="14">(V64*W64)</f>
        <v>1847.0900000000001</v>
      </c>
      <c r="Y64" s="246">
        <f t="shared" si="9"/>
        <v>1847.0900000000001</v>
      </c>
      <c r="Z64" s="246">
        <v>1847.09</v>
      </c>
      <c r="AA64" s="37" t="s">
        <v>88</v>
      </c>
      <c r="AB64" s="7"/>
      <c r="AC64" s="7"/>
    </row>
    <row r="65" spans="1:29" ht="57" x14ac:dyDescent="0.2">
      <c r="A65" s="18" t="s">
        <v>76</v>
      </c>
      <c r="B65" s="239" t="s">
        <v>633</v>
      </c>
      <c r="C65" s="240" t="s">
        <v>641</v>
      </c>
      <c r="D65" s="239">
        <v>1591282</v>
      </c>
      <c r="E65" s="239" t="s">
        <v>333</v>
      </c>
      <c r="F65" s="259" t="s">
        <v>634</v>
      </c>
      <c r="G65" s="241" t="s">
        <v>579</v>
      </c>
      <c r="H65" s="239" t="s">
        <v>580</v>
      </c>
      <c r="I65" s="239" t="s">
        <v>75</v>
      </c>
      <c r="J65" s="242" t="s">
        <v>74</v>
      </c>
      <c r="K65" s="239" t="s">
        <v>75</v>
      </c>
      <c r="L65" s="243" t="s">
        <v>619</v>
      </c>
      <c r="M65" s="244"/>
      <c r="N65" s="244"/>
      <c r="O65" s="244"/>
      <c r="P65" s="245"/>
      <c r="Q65" s="245">
        <v>0</v>
      </c>
      <c r="R65" s="245">
        <v>0</v>
      </c>
      <c r="S65" s="248">
        <v>0</v>
      </c>
      <c r="T65" s="239">
        <v>0</v>
      </c>
      <c r="U65" s="245">
        <v>0</v>
      </c>
      <c r="V65" s="239">
        <v>7</v>
      </c>
      <c r="W65" s="245">
        <v>263.87</v>
      </c>
      <c r="X65" s="247">
        <f t="shared" si="14"/>
        <v>1847.0900000000001</v>
      </c>
      <c r="Y65" s="246">
        <f t="shared" si="9"/>
        <v>1847.0900000000001</v>
      </c>
      <c r="Z65" s="246">
        <v>1847.09</v>
      </c>
      <c r="AA65" s="37" t="s">
        <v>88</v>
      </c>
      <c r="AB65" s="7"/>
      <c r="AC65" s="7"/>
    </row>
    <row r="66" spans="1:29" ht="57" x14ac:dyDescent="0.2">
      <c r="A66" s="18" t="s">
        <v>76</v>
      </c>
      <c r="B66" s="239" t="s">
        <v>633</v>
      </c>
      <c r="C66" s="240" t="s">
        <v>642</v>
      </c>
      <c r="D66" s="239">
        <v>1699300</v>
      </c>
      <c r="E66" s="239" t="s">
        <v>333</v>
      </c>
      <c r="F66" s="259" t="s">
        <v>634</v>
      </c>
      <c r="G66" s="241" t="s">
        <v>579</v>
      </c>
      <c r="H66" s="239" t="s">
        <v>580</v>
      </c>
      <c r="I66" s="239" t="s">
        <v>75</v>
      </c>
      <c r="J66" s="242" t="s">
        <v>74</v>
      </c>
      <c r="K66" s="239" t="s">
        <v>75</v>
      </c>
      <c r="L66" s="243" t="s">
        <v>619</v>
      </c>
      <c r="M66" s="244"/>
      <c r="N66" s="244"/>
      <c r="O66" s="244"/>
      <c r="P66" s="245"/>
      <c r="Q66" s="245">
        <v>0</v>
      </c>
      <c r="R66" s="245">
        <v>0</v>
      </c>
      <c r="S66" s="248">
        <v>0</v>
      </c>
      <c r="T66" s="239">
        <v>0</v>
      </c>
      <c r="U66" s="245">
        <v>0</v>
      </c>
      <c r="V66" s="239">
        <v>8</v>
      </c>
      <c r="W66" s="245">
        <v>263.87</v>
      </c>
      <c r="X66" s="247">
        <f t="shared" si="14"/>
        <v>2110.96</v>
      </c>
      <c r="Y66" s="246">
        <f t="shared" si="9"/>
        <v>2110.96</v>
      </c>
      <c r="Z66" s="246">
        <v>2110.96</v>
      </c>
      <c r="AA66" s="37" t="s">
        <v>88</v>
      </c>
      <c r="AB66" s="7"/>
      <c r="AC66" s="7"/>
    </row>
    <row r="67" spans="1:29" ht="57" x14ac:dyDescent="0.2">
      <c r="A67" s="18" t="s">
        <v>76</v>
      </c>
      <c r="B67" s="239" t="s">
        <v>633</v>
      </c>
      <c r="C67" s="240" t="s">
        <v>622</v>
      </c>
      <c r="D67" s="239">
        <v>1802399</v>
      </c>
      <c r="E67" s="239" t="s">
        <v>333</v>
      </c>
      <c r="F67" s="259" t="s">
        <v>634</v>
      </c>
      <c r="G67" s="241" t="s">
        <v>579</v>
      </c>
      <c r="H67" s="239" t="s">
        <v>580</v>
      </c>
      <c r="I67" s="239" t="s">
        <v>75</v>
      </c>
      <c r="J67" s="242" t="s">
        <v>74</v>
      </c>
      <c r="K67" s="239" t="s">
        <v>75</v>
      </c>
      <c r="L67" s="243" t="s">
        <v>619</v>
      </c>
      <c r="M67" s="244"/>
      <c r="N67" s="244"/>
      <c r="O67" s="244"/>
      <c r="P67" s="245"/>
      <c r="Q67" s="245">
        <v>0</v>
      </c>
      <c r="R67" s="245">
        <v>0</v>
      </c>
      <c r="S67" s="248">
        <v>0</v>
      </c>
      <c r="T67" s="239">
        <v>0</v>
      </c>
      <c r="U67" s="245">
        <v>0</v>
      </c>
      <c r="V67" s="239">
        <v>7</v>
      </c>
      <c r="W67" s="245">
        <v>263.87</v>
      </c>
      <c r="X67" s="247">
        <f t="shared" si="14"/>
        <v>1847.0900000000001</v>
      </c>
      <c r="Y67" s="246">
        <f t="shared" si="9"/>
        <v>1847.0900000000001</v>
      </c>
      <c r="Z67" s="246">
        <v>1847.09</v>
      </c>
      <c r="AA67" s="37" t="s">
        <v>88</v>
      </c>
      <c r="AB67" s="7"/>
      <c r="AC67" s="7"/>
    </row>
    <row r="68" spans="1:29" ht="57" x14ac:dyDescent="0.2">
      <c r="A68" s="18" t="s">
        <v>76</v>
      </c>
      <c r="B68" s="239" t="s">
        <v>633</v>
      </c>
      <c r="C68" s="240" t="s">
        <v>623</v>
      </c>
      <c r="D68" s="239">
        <v>1877577</v>
      </c>
      <c r="E68" s="239" t="s">
        <v>333</v>
      </c>
      <c r="F68" s="259" t="s">
        <v>634</v>
      </c>
      <c r="G68" s="241" t="s">
        <v>579</v>
      </c>
      <c r="H68" s="239" t="s">
        <v>580</v>
      </c>
      <c r="I68" s="239" t="s">
        <v>75</v>
      </c>
      <c r="J68" s="242" t="s">
        <v>74</v>
      </c>
      <c r="K68" s="239" t="s">
        <v>75</v>
      </c>
      <c r="L68" s="243" t="s">
        <v>619</v>
      </c>
      <c r="M68" s="244"/>
      <c r="N68" s="244"/>
      <c r="O68" s="244"/>
      <c r="P68" s="245"/>
      <c r="Q68" s="245">
        <v>0</v>
      </c>
      <c r="R68" s="245">
        <v>0</v>
      </c>
      <c r="S68" s="248">
        <v>0</v>
      </c>
      <c r="T68" s="18">
        <v>0</v>
      </c>
      <c r="U68" s="233">
        <v>0</v>
      </c>
      <c r="V68" s="18">
        <v>7</v>
      </c>
      <c r="W68" s="233">
        <v>263.87</v>
      </c>
      <c r="X68" s="249">
        <f t="shared" si="11"/>
        <v>1847.0900000000001</v>
      </c>
      <c r="Y68" s="250">
        <f t="shared" si="9"/>
        <v>1847.0900000000001</v>
      </c>
      <c r="Z68" s="250">
        <v>1847.09</v>
      </c>
      <c r="AA68" s="37" t="s">
        <v>88</v>
      </c>
      <c r="AB68" s="7"/>
      <c r="AC68" s="7"/>
    </row>
    <row r="69" spans="1:29" ht="57" x14ac:dyDescent="0.2">
      <c r="A69" s="18" t="s">
        <v>76</v>
      </c>
      <c r="B69" s="239" t="s">
        <v>633</v>
      </c>
      <c r="C69" s="240" t="s">
        <v>624</v>
      </c>
      <c r="D69" s="239">
        <v>1370553</v>
      </c>
      <c r="E69" s="239" t="s">
        <v>333</v>
      </c>
      <c r="F69" s="259" t="s">
        <v>634</v>
      </c>
      <c r="G69" s="241" t="s">
        <v>579</v>
      </c>
      <c r="H69" s="239" t="s">
        <v>580</v>
      </c>
      <c r="I69" s="239" t="s">
        <v>75</v>
      </c>
      <c r="J69" s="242" t="s">
        <v>74</v>
      </c>
      <c r="K69" s="239" t="s">
        <v>75</v>
      </c>
      <c r="L69" s="243" t="s">
        <v>619</v>
      </c>
      <c r="M69" s="244"/>
      <c r="N69" s="244"/>
      <c r="O69" s="244"/>
      <c r="P69" s="245"/>
      <c r="Q69" s="245">
        <v>0</v>
      </c>
      <c r="R69" s="245">
        <v>0</v>
      </c>
      <c r="S69" s="248">
        <v>0</v>
      </c>
      <c r="T69" s="18">
        <v>0</v>
      </c>
      <c r="U69" s="233">
        <v>0</v>
      </c>
      <c r="V69" s="18">
        <v>7</v>
      </c>
      <c r="W69" s="233">
        <v>263.87</v>
      </c>
      <c r="X69" s="249">
        <f t="shared" si="11"/>
        <v>1847.0900000000001</v>
      </c>
      <c r="Y69" s="250">
        <f t="shared" si="9"/>
        <v>1847.0900000000001</v>
      </c>
      <c r="Z69" s="250">
        <v>1847.09</v>
      </c>
      <c r="AA69" s="37" t="s">
        <v>88</v>
      </c>
      <c r="AB69" s="7"/>
      <c r="AC69" s="7"/>
    </row>
    <row r="70" spans="1:29" ht="57" x14ac:dyDescent="0.2">
      <c r="A70" s="18" t="s">
        <v>76</v>
      </c>
      <c r="B70" s="239" t="s">
        <v>633</v>
      </c>
      <c r="C70" s="240" t="s">
        <v>625</v>
      </c>
      <c r="D70" s="239">
        <v>1848950</v>
      </c>
      <c r="E70" s="239" t="s">
        <v>333</v>
      </c>
      <c r="F70" s="259" t="s">
        <v>634</v>
      </c>
      <c r="G70" s="241" t="s">
        <v>579</v>
      </c>
      <c r="H70" s="239" t="s">
        <v>580</v>
      </c>
      <c r="I70" s="239" t="s">
        <v>75</v>
      </c>
      <c r="J70" s="242" t="s">
        <v>74</v>
      </c>
      <c r="K70" s="239" t="s">
        <v>75</v>
      </c>
      <c r="L70" s="243" t="s">
        <v>619</v>
      </c>
      <c r="M70" s="244"/>
      <c r="N70" s="244"/>
      <c r="O70" s="244"/>
      <c r="P70" s="245"/>
      <c r="Q70" s="245">
        <v>0</v>
      </c>
      <c r="R70" s="245">
        <v>0</v>
      </c>
      <c r="S70" s="248">
        <v>0</v>
      </c>
      <c r="T70" s="18">
        <v>0</v>
      </c>
      <c r="U70" s="233">
        <v>0</v>
      </c>
      <c r="V70" s="18">
        <v>7</v>
      </c>
      <c r="W70" s="233">
        <v>263.87</v>
      </c>
      <c r="X70" s="249">
        <f t="shared" si="11"/>
        <v>1847.0900000000001</v>
      </c>
      <c r="Y70" s="250">
        <f t="shared" si="9"/>
        <v>1847.0900000000001</v>
      </c>
      <c r="Z70" s="250">
        <v>1847.09</v>
      </c>
      <c r="AA70" s="37" t="s">
        <v>88</v>
      </c>
      <c r="AB70" s="7"/>
      <c r="AC70" s="7"/>
    </row>
    <row r="71" spans="1:29" ht="57" x14ac:dyDescent="0.2">
      <c r="A71" s="18" t="s">
        <v>76</v>
      </c>
      <c r="B71" s="239" t="s">
        <v>633</v>
      </c>
      <c r="C71" s="240" t="s">
        <v>626</v>
      </c>
      <c r="D71" s="239">
        <v>1879545</v>
      </c>
      <c r="E71" s="239" t="s">
        <v>333</v>
      </c>
      <c r="F71" s="259" t="s">
        <v>634</v>
      </c>
      <c r="G71" s="241" t="s">
        <v>579</v>
      </c>
      <c r="H71" s="239" t="s">
        <v>580</v>
      </c>
      <c r="I71" s="239" t="s">
        <v>75</v>
      </c>
      <c r="J71" s="242" t="s">
        <v>74</v>
      </c>
      <c r="K71" s="239" t="s">
        <v>75</v>
      </c>
      <c r="L71" s="243" t="s">
        <v>619</v>
      </c>
      <c r="M71" s="244"/>
      <c r="N71" s="244"/>
      <c r="O71" s="244"/>
      <c r="P71" s="245"/>
      <c r="Q71" s="245">
        <v>0</v>
      </c>
      <c r="R71" s="245">
        <v>0</v>
      </c>
      <c r="S71" s="248">
        <v>0</v>
      </c>
      <c r="T71" s="18">
        <v>0</v>
      </c>
      <c r="U71" s="233">
        <v>0</v>
      </c>
      <c r="V71" s="18">
        <v>7</v>
      </c>
      <c r="W71" s="233">
        <v>263.87</v>
      </c>
      <c r="X71" s="249">
        <f t="shared" si="11"/>
        <v>1847.0900000000001</v>
      </c>
      <c r="Y71" s="250">
        <f t="shared" si="9"/>
        <v>1847.0900000000001</v>
      </c>
      <c r="Z71" s="250">
        <v>1847.09</v>
      </c>
      <c r="AA71" s="37" t="s">
        <v>88</v>
      </c>
      <c r="AB71" s="7"/>
      <c r="AC71" s="7"/>
    </row>
    <row r="72" spans="1:29" ht="57" x14ac:dyDescent="0.2">
      <c r="A72" s="18" t="s">
        <v>76</v>
      </c>
      <c r="B72" s="239" t="s">
        <v>633</v>
      </c>
      <c r="C72" s="240" t="s">
        <v>627</v>
      </c>
      <c r="D72" s="239">
        <v>1879073</v>
      </c>
      <c r="E72" s="239" t="s">
        <v>333</v>
      </c>
      <c r="F72" s="259" t="s">
        <v>634</v>
      </c>
      <c r="G72" s="241" t="s">
        <v>579</v>
      </c>
      <c r="H72" s="239" t="s">
        <v>580</v>
      </c>
      <c r="I72" s="239" t="s">
        <v>75</v>
      </c>
      <c r="J72" s="242" t="s">
        <v>74</v>
      </c>
      <c r="K72" s="239" t="s">
        <v>75</v>
      </c>
      <c r="L72" s="243" t="s">
        <v>619</v>
      </c>
      <c r="M72" s="244"/>
      <c r="N72" s="244"/>
      <c r="O72" s="244"/>
      <c r="P72" s="245"/>
      <c r="Q72" s="245">
        <v>0</v>
      </c>
      <c r="R72" s="245">
        <v>0</v>
      </c>
      <c r="S72" s="248">
        <v>0</v>
      </c>
      <c r="T72" s="18">
        <v>0</v>
      </c>
      <c r="U72" s="233">
        <v>0</v>
      </c>
      <c r="V72" s="18">
        <v>8</v>
      </c>
      <c r="W72" s="233">
        <v>263.87</v>
      </c>
      <c r="X72" s="249">
        <f t="shared" si="11"/>
        <v>2110.96</v>
      </c>
      <c r="Y72" s="250">
        <f t="shared" si="9"/>
        <v>2110.96</v>
      </c>
      <c r="Z72" s="250">
        <v>2110.96</v>
      </c>
      <c r="AA72" s="37" t="s">
        <v>88</v>
      </c>
      <c r="AB72" s="7"/>
      <c r="AC72" s="7"/>
    </row>
    <row r="73" spans="1:29" ht="57" x14ac:dyDescent="0.2">
      <c r="A73" s="18" t="s">
        <v>76</v>
      </c>
      <c r="B73" s="239" t="s">
        <v>633</v>
      </c>
      <c r="C73" s="240" t="s">
        <v>628</v>
      </c>
      <c r="D73" s="239">
        <v>1711717</v>
      </c>
      <c r="E73" s="239" t="s">
        <v>333</v>
      </c>
      <c r="F73" s="259" t="s">
        <v>634</v>
      </c>
      <c r="G73" s="241" t="s">
        <v>579</v>
      </c>
      <c r="H73" s="239" t="s">
        <v>580</v>
      </c>
      <c r="I73" s="239" t="s">
        <v>75</v>
      </c>
      <c r="J73" s="242" t="s">
        <v>74</v>
      </c>
      <c r="K73" s="239" t="s">
        <v>75</v>
      </c>
      <c r="L73" s="243" t="s">
        <v>619</v>
      </c>
      <c r="M73" s="244"/>
      <c r="N73" s="244"/>
      <c r="O73" s="244"/>
      <c r="P73" s="245"/>
      <c r="Q73" s="245">
        <v>0</v>
      </c>
      <c r="R73" s="245">
        <v>0</v>
      </c>
      <c r="S73" s="248">
        <v>0</v>
      </c>
      <c r="T73" s="18">
        <v>0</v>
      </c>
      <c r="U73" s="233">
        <v>0</v>
      </c>
      <c r="V73" s="18">
        <v>8</v>
      </c>
      <c r="W73" s="233">
        <v>263.87</v>
      </c>
      <c r="X73" s="249">
        <f t="shared" si="11"/>
        <v>2110.96</v>
      </c>
      <c r="Y73" s="250">
        <f t="shared" si="9"/>
        <v>2110.96</v>
      </c>
      <c r="Z73" s="250">
        <v>2110.96</v>
      </c>
      <c r="AA73" s="37" t="s">
        <v>88</v>
      </c>
      <c r="AB73" s="7"/>
      <c r="AC73" s="7"/>
    </row>
    <row r="74" spans="1:29" ht="57" x14ac:dyDescent="0.2">
      <c r="A74" s="18" t="s">
        <v>76</v>
      </c>
      <c r="B74" s="239" t="s">
        <v>633</v>
      </c>
      <c r="C74" s="240" t="s">
        <v>629</v>
      </c>
      <c r="D74" s="239">
        <v>1582500</v>
      </c>
      <c r="E74" s="239" t="s">
        <v>333</v>
      </c>
      <c r="F74" s="259" t="s">
        <v>634</v>
      </c>
      <c r="G74" s="241" t="s">
        <v>579</v>
      </c>
      <c r="H74" s="239" t="s">
        <v>580</v>
      </c>
      <c r="I74" s="239" t="s">
        <v>75</v>
      </c>
      <c r="J74" s="242" t="s">
        <v>74</v>
      </c>
      <c r="K74" s="239" t="s">
        <v>75</v>
      </c>
      <c r="L74" s="243" t="s">
        <v>619</v>
      </c>
      <c r="M74" s="244"/>
      <c r="N74" s="244"/>
      <c r="O74" s="244"/>
      <c r="P74" s="245"/>
      <c r="Q74" s="245">
        <v>0</v>
      </c>
      <c r="R74" s="245">
        <v>0</v>
      </c>
      <c r="S74" s="248">
        <v>0</v>
      </c>
      <c r="T74" s="18">
        <v>0</v>
      </c>
      <c r="U74" s="233">
        <v>0</v>
      </c>
      <c r="V74" s="18">
        <v>7</v>
      </c>
      <c r="W74" s="233">
        <v>263.87</v>
      </c>
      <c r="X74" s="249">
        <f t="shared" si="11"/>
        <v>1847.0900000000001</v>
      </c>
      <c r="Y74" s="250">
        <f t="shared" si="9"/>
        <v>1847.0900000000001</v>
      </c>
      <c r="Z74" s="250">
        <v>1847.09</v>
      </c>
      <c r="AA74" s="37" t="s">
        <v>88</v>
      </c>
      <c r="AB74" s="7"/>
      <c r="AC74" s="7"/>
    </row>
    <row r="75" spans="1:29" ht="57" x14ac:dyDescent="0.2">
      <c r="A75" s="18" t="s">
        <v>76</v>
      </c>
      <c r="B75" s="239" t="s">
        <v>633</v>
      </c>
      <c r="C75" s="240" t="s">
        <v>632</v>
      </c>
      <c r="D75" s="239">
        <v>1879413</v>
      </c>
      <c r="E75" s="239" t="s">
        <v>333</v>
      </c>
      <c r="F75" s="259" t="s">
        <v>634</v>
      </c>
      <c r="G75" s="333" t="s">
        <v>579</v>
      </c>
      <c r="H75" s="239" t="s">
        <v>580</v>
      </c>
      <c r="I75" s="239" t="s">
        <v>75</v>
      </c>
      <c r="J75" s="242" t="s">
        <v>74</v>
      </c>
      <c r="K75" s="239" t="s">
        <v>75</v>
      </c>
      <c r="L75" s="243" t="s">
        <v>619</v>
      </c>
      <c r="M75" s="326"/>
      <c r="N75" s="244"/>
      <c r="O75" s="244"/>
      <c r="P75" s="245"/>
      <c r="Q75" s="245">
        <v>0</v>
      </c>
      <c r="R75" s="245">
        <v>0</v>
      </c>
      <c r="S75" s="248">
        <v>0</v>
      </c>
      <c r="T75" s="18">
        <v>0</v>
      </c>
      <c r="U75" s="233">
        <v>0</v>
      </c>
      <c r="V75" s="18">
        <v>7</v>
      </c>
      <c r="W75" s="233">
        <v>263.87</v>
      </c>
      <c r="X75" s="249">
        <f t="shared" si="11"/>
        <v>1847.0900000000001</v>
      </c>
      <c r="Y75" s="250">
        <f t="shared" si="9"/>
        <v>1847.0900000000001</v>
      </c>
      <c r="Z75" s="250">
        <v>1847.09</v>
      </c>
      <c r="AA75" s="37" t="s">
        <v>88</v>
      </c>
      <c r="AB75" s="7"/>
      <c r="AC75" s="7"/>
    </row>
    <row r="76" spans="1:29" ht="28.5" x14ac:dyDescent="0.2">
      <c r="A76" s="18" t="s">
        <v>76</v>
      </c>
      <c r="B76" s="18" t="s">
        <v>511</v>
      </c>
      <c r="C76" s="185" t="s">
        <v>416</v>
      </c>
      <c r="D76" s="22" t="s">
        <v>417</v>
      </c>
      <c r="E76" s="22" t="s">
        <v>418</v>
      </c>
      <c r="F76" s="256" t="s">
        <v>701</v>
      </c>
      <c r="G76" s="212"/>
      <c r="H76" s="21"/>
      <c r="I76" s="21" t="s">
        <v>75</v>
      </c>
      <c r="J76" s="20" t="s">
        <v>78</v>
      </c>
      <c r="K76" s="21" t="s">
        <v>75</v>
      </c>
      <c r="L76" s="145" t="s">
        <v>444</v>
      </c>
      <c r="M76" s="184" t="s">
        <v>702</v>
      </c>
      <c r="N76" s="156" t="s">
        <v>703</v>
      </c>
      <c r="O76" s="157"/>
      <c r="P76" s="158"/>
      <c r="Q76" s="158">
        <v>0</v>
      </c>
      <c r="R76" s="158">
        <v>0</v>
      </c>
      <c r="S76" s="159">
        <f t="shared" ref="S76:S93" si="15">Q76+R76</f>
        <v>0</v>
      </c>
      <c r="T76" s="22">
        <v>2</v>
      </c>
      <c r="U76" s="158">
        <v>1055.5</v>
      </c>
      <c r="V76" s="22">
        <v>2</v>
      </c>
      <c r="W76" s="158">
        <v>263.87</v>
      </c>
      <c r="X76" s="22">
        <v>4</v>
      </c>
      <c r="Y76" s="159">
        <f t="shared" si="9"/>
        <v>2638.74</v>
      </c>
      <c r="Z76" s="159">
        <f t="shared" ref="Z76:Z93" si="16">S76+Y76</f>
        <v>2638.74</v>
      </c>
      <c r="AA76" s="160"/>
      <c r="AB76" s="7"/>
      <c r="AC76" s="7"/>
    </row>
    <row r="77" spans="1:29" ht="42.75" x14ac:dyDescent="0.2">
      <c r="A77" s="18" t="s">
        <v>76</v>
      </c>
      <c r="B77" s="18" t="s">
        <v>511</v>
      </c>
      <c r="C77" s="185" t="s">
        <v>422</v>
      </c>
      <c r="D77" s="22" t="s">
        <v>423</v>
      </c>
      <c r="E77" s="22" t="s">
        <v>424</v>
      </c>
      <c r="F77" s="256" t="s">
        <v>704</v>
      </c>
      <c r="G77" s="212"/>
      <c r="H77" s="21"/>
      <c r="I77" s="21" t="s">
        <v>75</v>
      </c>
      <c r="J77" s="20" t="s">
        <v>78</v>
      </c>
      <c r="K77" s="21" t="s">
        <v>75</v>
      </c>
      <c r="L77" s="145" t="s">
        <v>705</v>
      </c>
      <c r="M77" s="184" t="s">
        <v>706</v>
      </c>
      <c r="N77" s="156" t="s">
        <v>706</v>
      </c>
      <c r="O77" s="157"/>
      <c r="P77" s="158"/>
      <c r="Q77" s="158">
        <v>0</v>
      </c>
      <c r="R77" s="158">
        <v>0</v>
      </c>
      <c r="S77" s="159">
        <f t="shared" si="15"/>
        <v>0</v>
      </c>
      <c r="T77" s="22">
        <v>0</v>
      </c>
      <c r="U77" s="158">
        <v>0</v>
      </c>
      <c r="V77" s="22">
        <v>6</v>
      </c>
      <c r="W77" s="158">
        <v>263.87</v>
      </c>
      <c r="X77" s="22">
        <v>6</v>
      </c>
      <c r="Y77" s="159">
        <v>1583.22</v>
      </c>
      <c r="Z77" s="159">
        <f t="shared" si="16"/>
        <v>1583.22</v>
      </c>
      <c r="AA77" s="201"/>
      <c r="AB77" s="7"/>
      <c r="AC77" s="7"/>
    </row>
    <row r="78" spans="1:29" ht="99.75" x14ac:dyDescent="0.2">
      <c r="A78" s="18" t="s">
        <v>76</v>
      </c>
      <c r="B78" s="18" t="s">
        <v>511</v>
      </c>
      <c r="C78" s="203" t="s">
        <v>428</v>
      </c>
      <c r="D78" s="202" t="s">
        <v>429</v>
      </c>
      <c r="E78" s="202" t="s">
        <v>430</v>
      </c>
      <c r="F78" s="334" t="s">
        <v>431</v>
      </c>
      <c r="G78" s="213"/>
      <c r="H78" s="221"/>
      <c r="I78" s="221" t="s">
        <v>75</v>
      </c>
      <c r="J78" s="222" t="s">
        <v>78</v>
      </c>
      <c r="K78" s="221" t="s">
        <v>75</v>
      </c>
      <c r="L78" s="223" t="s">
        <v>707</v>
      </c>
      <c r="M78" s="216" t="s">
        <v>708</v>
      </c>
      <c r="N78" s="204" t="s">
        <v>708</v>
      </c>
      <c r="O78" s="205"/>
      <c r="P78" s="206"/>
      <c r="Q78" s="206">
        <v>0</v>
      </c>
      <c r="R78" s="206">
        <v>0</v>
      </c>
      <c r="S78" s="207">
        <f t="shared" si="15"/>
        <v>0</v>
      </c>
      <c r="T78" s="202">
        <v>0</v>
      </c>
      <c r="U78" s="206">
        <v>0</v>
      </c>
      <c r="V78" s="202">
        <v>14</v>
      </c>
      <c r="W78" s="206">
        <v>55</v>
      </c>
      <c r="X78" s="202">
        <v>14</v>
      </c>
      <c r="Y78" s="207">
        <v>770</v>
      </c>
      <c r="Z78" s="207">
        <f t="shared" si="16"/>
        <v>770</v>
      </c>
      <c r="AA78" s="208"/>
      <c r="AB78" s="7"/>
      <c r="AC78" s="7"/>
    </row>
    <row r="79" spans="1:29" ht="14.25" x14ac:dyDescent="0.2">
      <c r="A79" s="18" t="s">
        <v>76</v>
      </c>
      <c r="B79" s="18" t="s">
        <v>511</v>
      </c>
      <c r="C79" s="185" t="s">
        <v>709</v>
      </c>
      <c r="D79" s="22" t="s">
        <v>435</v>
      </c>
      <c r="E79" s="21" t="s">
        <v>500</v>
      </c>
      <c r="F79" s="256" t="s">
        <v>710</v>
      </c>
      <c r="G79" s="212"/>
      <c r="H79" s="21"/>
      <c r="I79" s="21" t="s">
        <v>75</v>
      </c>
      <c r="J79" s="20" t="s">
        <v>78</v>
      </c>
      <c r="K79" s="21" t="s">
        <v>75</v>
      </c>
      <c r="L79" s="145" t="s">
        <v>74</v>
      </c>
      <c r="M79" s="184">
        <v>45327</v>
      </c>
      <c r="N79" s="156">
        <v>45328</v>
      </c>
      <c r="O79" s="157"/>
      <c r="P79" s="158"/>
      <c r="Q79" s="158">
        <v>0</v>
      </c>
      <c r="R79" s="158">
        <v>0</v>
      </c>
      <c r="S79" s="159">
        <f t="shared" si="15"/>
        <v>0</v>
      </c>
      <c r="T79" s="22">
        <v>1</v>
      </c>
      <c r="U79" s="158">
        <v>527.75</v>
      </c>
      <c r="V79" s="22">
        <v>0</v>
      </c>
      <c r="W79" s="158">
        <v>0</v>
      </c>
      <c r="X79" s="22">
        <v>1</v>
      </c>
      <c r="Y79" s="159">
        <f t="shared" ref="Y79:Y93" si="17">(T79*U79)+(V79*W79)</f>
        <v>527.75</v>
      </c>
      <c r="Z79" s="159">
        <f t="shared" si="16"/>
        <v>527.75</v>
      </c>
      <c r="AA79" s="160"/>
      <c r="AB79" s="7"/>
      <c r="AC79" s="7"/>
    </row>
    <row r="80" spans="1:29" ht="28.5" x14ac:dyDescent="0.2">
      <c r="A80" s="18" t="s">
        <v>76</v>
      </c>
      <c r="B80" s="18" t="s">
        <v>511</v>
      </c>
      <c r="C80" s="185" t="s">
        <v>711</v>
      </c>
      <c r="D80" s="22" t="s">
        <v>712</v>
      </c>
      <c r="E80" s="22" t="s">
        <v>500</v>
      </c>
      <c r="F80" s="256" t="s">
        <v>437</v>
      </c>
      <c r="G80" s="212"/>
      <c r="H80" s="21"/>
      <c r="I80" s="21" t="s">
        <v>75</v>
      </c>
      <c r="J80" s="20" t="s">
        <v>78</v>
      </c>
      <c r="K80" s="21" t="s">
        <v>75</v>
      </c>
      <c r="L80" s="145" t="s">
        <v>713</v>
      </c>
      <c r="M80" s="184" t="s">
        <v>714</v>
      </c>
      <c r="N80" s="156" t="s">
        <v>714</v>
      </c>
      <c r="O80" s="157"/>
      <c r="P80" s="158"/>
      <c r="Q80" s="158">
        <v>0</v>
      </c>
      <c r="R80" s="158">
        <v>0</v>
      </c>
      <c r="S80" s="159">
        <f t="shared" si="15"/>
        <v>0</v>
      </c>
      <c r="T80" s="22">
        <v>0</v>
      </c>
      <c r="U80" s="158">
        <v>0</v>
      </c>
      <c r="V80" s="22">
        <v>2</v>
      </c>
      <c r="W80" s="158">
        <v>263.87</v>
      </c>
      <c r="X80" s="22">
        <v>2</v>
      </c>
      <c r="Y80" s="159">
        <f t="shared" si="17"/>
        <v>527.74</v>
      </c>
      <c r="Z80" s="159">
        <f t="shared" si="16"/>
        <v>527.74</v>
      </c>
      <c r="AA80" s="160"/>
      <c r="AB80" s="7"/>
      <c r="AC80" s="7"/>
    </row>
    <row r="81" spans="1:29" ht="57" x14ac:dyDescent="0.2">
      <c r="A81" s="18" t="s">
        <v>76</v>
      </c>
      <c r="B81" s="18" t="s">
        <v>511</v>
      </c>
      <c r="C81" s="185" t="s">
        <v>434</v>
      </c>
      <c r="D81" s="22" t="s">
        <v>435</v>
      </c>
      <c r="E81" s="22" t="s">
        <v>436</v>
      </c>
      <c r="F81" s="256" t="s">
        <v>437</v>
      </c>
      <c r="G81" s="212"/>
      <c r="H81" s="21"/>
      <c r="I81" s="21" t="s">
        <v>75</v>
      </c>
      <c r="J81" s="20" t="s">
        <v>78</v>
      </c>
      <c r="K81" s="21" t="s">
        <v>75</v>
      </c>
      <c r="L81" s="145" t="s">
        <v>715</v>
      </c>
      <c r="M81" s="184" t="s">
        <v>716</v>
      </c>
      <c r="N81" s="156" t="s">
        <v>716</v>
      </c>
      <c r="O81" s="157"/>
      <c r="P81" s="158"/>
      <c r="Q81" s="158">
        <v>0</v>
      </c>
      <c r="R81" s="158">
        <v>0</v>
      </c>
      <c r="S81" s="159">
        <f t="shared" si="15"/>
        <v>0</v>
      </c>
      <c r="T81" s="22">
        <v>0</v>
      </c>
      <c r="U81" s="158">
        <v>0</v>
      </c>
      <c r="V81" s="22">
        <v>8</v>
      </c>
      <c r="W81" s="158">
        <v>263.87</v>
      </c>
      <c r="X81" s="22">
        <v>8</v>
      </c>
      <c r="Y81" s="159">
        <f t="shared" si="17"/>
        <v>2110.96</v>
      </c>
      <c r="Z81" s="159">
        <f t="shared" si="16"/>
        <v>2110.96</v>
      </c>
      <c r="AA81" s="160"/>
      <c r="AB81" s="7"/>
      <c r="AC81" s="7"/>
    </row>
    <row r="82" spans="1:29" ht="28.5" x14ac:dyDescent="0.2">
      <c r="A82" s="18" t="s">
        <v>76</v>
      </c>
      <c r="B82" s="18" t="s">
        <v>511</v>
      </c>
      <c r="C82" s="185" t="s">
        <v>484</v>
      </c>
      <c r="D82" s="22" t="s">
        <v>485</v>
      </c>
      <c r="E82" s="22" t="s">
        <v>436</v>
      </c>
      <c r="F82" s="256" t="s">
        <v>486</v>
      </c>
      <c r="G82" s="212"/>
      <c r="H82" s="21"/>
      <c r="I82" s="21" t="s">
        <v>75</v>
      </c>
      <c r="J82" s="20" t="s">
        <v>78</v>
      </c>
      <c r="K82" s="21" t="s">
        <v>75</v>
      </c>
      <c r="L82" s="145" t="s">
        <v>717</v>
      </c>
      <c r="M82" s="184" t="s">
        <v>718</v>
      </c>
      <c r="N82" s="156" t="s">
        <v>718</v>
      </c>
      <c r="O82" s="157"/>
      <c r="P82" s="158"/>
      <c r="Q82" s="158">
        <v>0</v>
      </c>
      <c r="R82" s="158">
        <v>0</v>
      </c>
      <c r="S82" s="159">
        <f t="shared" si="15"/>
        <v>0</v>
      </c>
      <c r="T82" s="22">
        <v>0</v>
      </c>
      <c r="U82" s="158">
        <v>0</v>
      </c>
      <c r="V82" s="22">
        <v>2</v>
      </c>
      <c r="W82" s="158">
        <v>263.87</v>
      </c>
      <c r="X82" s="22">
        <v>2</v>
      </c>
      <c r="Y82" s="159">
        <f t="shared" si="17"/>
        <v>527.74</v>
      </c>
      <c r="Z82" s="159">
        <f t="shared" si="16"/>
        <v>527.74</v>
      </c>
      <c r="AA82" s="160"/>
      <c r="AB82" s="7"/>
      <c r="AC82" s="7"/>
    </row>
    <row r="83" spans="1:29" ht="28.5" x14ac:dyDescent="0.2">
      <c r="A83" s="18" t="s">
        <v>76</v>
      </c>
      <c r="B83" s="18" t="s">
        <v>511</v>
      </c>
      <c r="C83" s="185" t="s">
        <v>719</v>
      </c>
      <c r="D83" s="22" t="s">
        <v>720</v>
      </c>
      <c r="E83" s="21" t="s">
        <v>721</v>
      </c>
      <c r="F83" s="256" t="s">
        <v>449</v>
      </c>
      <c r="G83" s="212"/>
      <c r="H83" s="21"/>
      <c r="I83" s="21" t="s">
        <v>75</v>
      </c>
      <c r="J83" s="20" t="s">
        <v>78</v>
      </c>
      <c r="K83" s="21" t="s">
        <v>75</v>
      </c>
      <c r="L83" s="145" t="s">
        <v>722</v>
      </c>
      <c r="M83" s="184" t="s">
        <v>723</v>
      </c>
      <c r="N83" s="156" t="s">
        <v>723</v>
      </c>
      <c r="O83" s="157"/>
      <c r="P83" s="158"/>
      <c r="Q83" s="158">
        <v>0</v>
      </c>
      <c r="R83" s="158">
        <v>0</v>
      </c>
      <c r="S83" s="159">
        <f t="shared" si="15"/>
        <v>0</v>
      </c>
      <c r="T83" s="22">
        <v>0</v>
      </c>
      <c r="U83" s="158">
        <v>0</v>
      </c>
      <c r="V83" s="22">
        <v>2</v>
      </c>
      <c r="W83" s="158">
        <v>263.87</v>
      </c>
      <c r="X83" s="22">
        <v>2</v>
      </c>
      <c r="Y83" s="159">
        <f t="shared" si="17"/>
        <v>527.74</v>
      </c>
      <c r="Z83" s="159">
        <f t="shared" si="16"/>
        <v>527.74</v>
      </c>
      <c r="AA83" s="160"/>
      <c r="AB83" s="7"/>
      <c r="AC83" s="7"/>
    </row>
    <row r="84" spans="1:29" ht="28.5" x14ac:dyDescent="0.2">
      <c r="A84" s="18" t="s">
        <v>76</v>
      </c>
      <c r="B84" s="18" t="s">
        <v>511</v>
      </c>
      <c r="C84" s="185" t="s">
        <v>488</v>
      </c>
      <c r="D84" s="22" t="s">
        <v>489</v>
      </c>
      <c r="E84" s="22" t="s">
        <v>442</v>
      </c>
      <c r="F84" s="256" t="s">
        <v>724</v>
      </c>
      <c r="G84" s="212"/>
      <c r="H84" s="21"/>
      <c r="I84" s="21" t="s">
        <v>75</v>
      </c>
      <c r="J84" s="20" t="s">
        <v>78</v>
      </c>
      <c r="K84" s="21" t="s">
        <v>75</v>
      </c>
      <c r="L84" s="145" t="s">
        <v>677</v>
      </c>
      <c r="M84" s="184" t="s">
        <v>725</v>
      </c>
      <c r="N84" s="156" t="s">
        <v>725</v>
      </c>
      <c r="O84" s="157"/>
      <c r="P84" s="158"/>
      <c r="Q84" s="158">
        <v>0</v>
      </c>
      <c r="R84" s="158">
        <v>0</v>
      </c>
      <c r="S84" s="159">
        <f t="shared" si="15"/>
        <v>0</v>
      </c>
      <c r="T84" s="22">
        <v>0</v>
      </c>
      <c r="U84" s="158">
        <v>0</v>
      </c>
      <c r="V84" s="22">
        <v>2</v>
      </c>
      <c r="W84" s="158">
        <v>263.87</v>
      </c>
      <c r="X84" s="22">
        <v>2</v>
      </c>
      <c r="Y84" s="159">
        <f t="shared" si="17"/>
        <v>527.74</v>
      </c>
      <c r="Z84" s="159">
        <f>S84+Y84</f>
        <v>527.74</v>
      </c>
      <c r="AA84" s="160"/>
      <c r="AB84" s="7"/>
      <c r="AC84" s="7"/>
    </row>
    <row r="85" spans="1:29" ht="14.25" x14ac:dyDescent="0.2">
      <c r="A85" s="18" t="s">
        <v>76</v>
      </c>
      <c r="B85" s="18" t="s">
        <v>511</v>
      </c>
      <c r="C85" s="185" t="s">
        <v>440</v>
      </c>
      <c r="D85" s="22" t="s">
        <v>441</v>
      </c>
      <c r="E85" s="22" t="s">
        <v>442</v>
      </c>
      <c r="F85" s="256" t="s">
        <v>726</v>
      </c>
      <c r="G85" s="212"/>
      <c r="H85" s="21"/>
      <c r="I85" s="21" t="s">
        <v>75</v>
      </c>
      <c r="J85" s="20" t="s">
        <v>78</v>
      </c>
      <c r="K85" s="21" t="s">
        <v>75</v>
      </c>
      <c r="L85" s="145" t="s">
        <v>74</v>
      </c>
      <c r="M85" s="184">
        <v>45329</v>
      </c>
      <c r="N85" s="156">
        <v>45329</v>
      </c>
      <c r="O85" s="157"/>
      <c r="P85" s="158"/>
      <c r="Q85" s="158">
        <v>0</v>
      </c>
      <c r="R85" s="158">
        <v>0</v>
      </c>
      <c r="S85" s="159">
        <f t="shared" si="15"/>
        <v>0</v>
      </c>
      <c r="T85" s="22">
        <v>0</v>
      </c>
      <c r="U85" s="158">
        <v>0</v>
      </c>
      <c r="V85" s="22">
        <v>1</v>
      </c>
      <c r="W85" s="158">
        <v>263.87</v>
      </c>
      <c r="X85" s="22">
        <v>1</v>
      </c>
      <c r="Y85" s="159">
        <f t="shared" si="17"/>
        <v>263.87</v>
      </c>
      <c r="Z85" s="159">
        <f t="shared" ref="Z85:Z86" si="18">S85+Y85</f>
        <v>263.87</v>
      </c>
      <c r="AA85" s="160"/>
      <c r="AB85" s="7"/>
      <c r="AC85" s="7"/>
    </row>
    <row r="86" spans="1:29" ht="28.5" x14ac:dyDescent="0.2">
      <c r="A86" s="18" t="s">
        <v>76</v>
      </c>
      <c r="B86" s="18" t="s">
        <v>511</v>
      </c>
      <c r="C86" s="185" t="s">
        <v>446</v>
      </c>
      <c r="D86" s="22" t="s">
        <v>447</v>
      </c>
      <c r="E86" s="22" t="s">
        <v>448</v>
      </c>
      <c r="F86" s="256" t="s">
        <v>449</v>
      </c>
      <c r="G86" s="212"/>
      <c r="H86" s="21"/>
      <c r="I86" s="21" t="s">
        <v>75</v>
      </c>
      <c r="J86" s="20" t="s">
        <v>78</v>
      </c>
      <c r="K86" s="21" t="s">
        <v>75</v>
      </c>
      <c r="L86" s="145" t="s">
        <v>727</v>
      </c>
      <c r="M86" s="184" t="s">
        <v>728</v>
      </c>
      <c r="N86" s="156" t="s">
        <v>728</v>
      </c>
      <c r="O86" s="157"/>
      <c r="P86" s="158"/>
      <c r="Q86" s="158">
        <v>0</v>
      </c>
      <c r="R86" s="158">
        <v>0</v>
      </c>
      <c r="S86" s="159">
        <f t="shared" si="15"/>
        <v>0</v>
      </c>
      <c r="T86" s="22">
        <v>0</v>
      </c>
      <c r="U86" s="158">
        <v>0</v>
      </c>
      <c r="V86" s="22">
        <v>2</v>
      </c>
      <c r="W86" s="158">
        <v>263.87</v>
      </c>
      <c r="X86" s="22">
        <v>2</v>
      </c>
      <c r="Y86" s="159">
        <f t="shared" si="17"/>
        <v>527.74</v>
      </c>
      <c r="Z86" s="159">
        <f t="shared" si="18"/>
        <v>527.74</v>
      </c>
      <c r="AA86" s="160"/>
      <c r="AB86" s="7"/>
      <c r="AC86" s="7"/>
    </row>
    <row r="87" spans="1:29" ht="28.5" x14ac:dyDescent="0.2">
      <c r="A87" s="18" t="s">
        <v>76</v>
      </c>
      <c r="B87" s="18" t="s">
        <v>511</v>
      </c>
      <c r="C87" s="187" t="s">
        <v>452</v>
      </c>
      <c r="D87" s="21" t="s">
        <v>453</v>
      </c>
      <c r="E87" s="21" t="s">
        <v>454</v>
      </c>
      <c r="F87" s="258" t="s">
        <v>437</v>
      </c>
      <c r="G87" s="214"/>
      <c r="H87" s="21"/>
      <c r="I87" s="21" t="s">
        <v>75</v>
      </c>
      <c r="J87" s="20" t="s">
        <v>78</v>
      </c>
      <c r="K87" s="21" t="s">
        <v>75</v>
      </c>
      <c r="L87" s="145" t="s">
        <v>729</v>
      </c>
      <c r="M87" s="217" t="s">
        <v>730</v>
      </c>
      <c r="N87" s="146" t="s">
        <v>730</v>
      </c>
      <c r="O87" s="146"/>
      <c r="P87" s="147"/>
      <c r="Q87" s="158">
        <v>0</v>
      </c>
      <c r="R87" s="158">
        <v>0</v>
      </c>
      <c r="S87" s="159">
        <f t="shared" si="15"/>
        <v>0</v>
      </c>
      <c r="T87" s="22">
        <v>0</v>
      </c>
      <c r="U87" s="210">
        <v>0</v>
      </c>
      <c r="V87" s="21">
        <v>2</v>
      </c>
      <c r="W87" s="158">
        <v>263.87</v>
      </c>
      <c r="X87" s="22">
        <v>2</v>
      </c>
      <c r="Y87" s="159">
        <f t="shared" si="17"/>
        <v>527.74</v>
      </c>
      <c r="Z87" s="159">
        <f t="shared" si="16"/>
        <v>527.74</v>
      </c>
      <c r="AA87" s="211"/>
      <c r="AB87" s="7"/>
      <c r="AC87" s="7"/>
    </row>
    <row r="88" spans="1:29" ht="15.75" customHeight="1" x14ac:dyDescent="0.2">
      <c r="A88" s="18" t="s">
        <v>76</v>
      </c>
      <c r="B88" s="18" t="s">
        <v>511</v>
      </c>
      <c r="C88" s="185" t="s">
        <v>458</v>
      </c>
      <c r="D88" s="22" t="s">
        <v>459</v>
      </c>
      <c r="E88" s="22" t="s">
        <v>436</v>
      </c>
      <c r="F88" s="256" t="s">
        <v>437</v>
      </c>
      <c r="G88" s="212"/>
      <c r="H88" s="21"/>
      <c r="I88" s="21" t="s">
        <v>75</v>
      </c>
      <c r="J88" s="20" t="s">
        <v>78</v>
      </c>
      <c r="K88" s="21" t="s">
        <v>75</v>
      </c>
      <c r="L88" s="145" t="s">
        <v>74</v>
      </c>
      <c r="M88" s="184">
        <v>45329</v>
      </c>
      <c r="N88" s="156">
        <v>45329</v>
      </c>
      <c r="O88" s="157"/>
      <c r="P88" s="158"/>
      <c r="Q88" s="158">
        <v>0</v>
      </c>
      <c r="R88" s="158">
        <v>0</v>
      </c>
      <c r="S88" s="159">
        <f t="shared" si="15"/>
        <v>0</v>
      </c>
      <c r="T88" s="22">
        <v>0</v>
      </c>
      <c r="U88" s="158">
        <v>0</v>
      </c>
      <c r="V88" s="22">
        <v>1</v>
      </c>
      <c r="W88" s="158">
        <v>263.87</v>
      </c>
      <c r="X88" s="22">
        <v>1</v>
      </c>
      <c r="Y88" s="159">
        <f>(T88*U88)+(V88*W88)</f>
        <v>263.87</v>
      </c>
      <c r="Z88" s="159">
        <f t="shared" si="16"/>
        <v>263.87</v>
      </c>
      <c r="AA88" s="160"/>
      <c r="AB88" s="7"/>
      <c r="AC88" s="7"/>
    </row>
    <row r="89" spans="1:29" ht="15.75" customHeight="1" x14ac:dyDescent="0.2">
      <c r="A89" s="18" t="s">
        <v>76</v>
      </c>
      <c r="B89" s="18" t="s">
        <v>511</v>
      </c>
      <c r="C89" s="185" t="s">
        <v>504</v>
      </c>
      <c r="D89" s="22" t="s">
        <v>505</v>
      </c>
      <c r="E89" s="22" t="s">
        <v>436</v>
      </c>
      <c r="F89" s="256" t="s">
        <v>506</v>
      </c>
      <c r="G89" s="212"/>
      <c r="H89" s="21"/>
      <c r="I89" s="21" t="s">
        <v>75</v>
      </c>
      <c r="J89" s="20" t="s">
        <v>109</v>
      </c>
      <c r="K89" s="21" t="s">
        <v>75</v>
      </c>
      <c r="L89" s="145" t="s">
        <v>78</v>
      </c>
      <c r="M89" s="184">
        <v>45343</v>
      </c>
      <c r="N89" s="156">
        <v>45343</v>
      </c>
      <c r="O89" s="157"/>
      <c r="P89" s="158"/>
      <c r="Q89" s="158">
        <v>0</v>
      </c>
      <c r="R89" s="158">
        <v>0</v>
      </c>
      <c r="S89" s="159">
        <f t="shared" si="15"/>
        <v>0</v>
      </c>
      <c r="T89" s="22">
        <v>1</v>
      </c>
      <c r="U89" s="158">
        <v>263.87</v>
      </c>
      <c r="V89" s="22">
        <v>1</v>
      </c>
      <c r="W89" s="158">
        <v>263.87</v>
      </c>
      <c r="X89" s="22">
        <v>1</v>
      </c>
      <c r="Y89" s="159">
        <v>263.87</v>
      </c>
      <c r="Z89" s="159">
        <f t="shared" si="16"/>
        <v>263.87</v>
      </c>
      <c r="AA89" s="160"/>
      <c r="AB89" s="7"/>
      <c r="AC89" s="7"/>
    </row>
    <row r="90" spans="1:29" ht="28.5" x14ac:dyDescent="0.2">
      <c r="A90" s="18" t="s">
        <v>76</v>
      </c>
      <c r="B90" s="18" t="s">
        <v>511</v>
      </c>
      <c r="C90" s="185" t="s">
        <v>731</v>
      </c>
      <c r="D90" s="22" t="s">
        <v>508</v>
      </c>
      <c r="E90" s="22" t="s">
        <v>436</v>
      </c>
      <c r="F90" s="256" t="s">
        <v>732</v>
      </c>
      <c r="G90" s="212"/>
      <c r="H90" s="21"/>
      <c r="I90" s="21" t="s">
        <v>75</v>
      </c>
      <c r="J90" s="20" t="s">
        <v>510</v>
      </c>
      <c r="K90" s="21" t="s">
        <v>75</v>
      </c>
      <c r="L90" s="145" t="s">
        <v>78</v>
      </c>
      <c r="M90" s="184">
        <v>45343</v>
      </c>
      <c r="N90" s="156">
        <v>45343</v>
      </c>
      <c r="O90" s="157"/>
      <c r="P90" s="158"/>
      <c r="Q90" s="158">
        <v>0</v>
      </c>
      <c r="R90" s="158">
        <v>0</v>
      </c>
      <c r="S90" s="159">
        <f t="shared" si="15"/>
        <v>0</v>
      </c>
      <c r="T90" s="22">
        <v>0</v>
      </c>
      <c r="U90" s="158">
        <v>0</v>
      </c>
      <c r="V90" s="22">
        <v>1</v>
      </c>
      <c r="W90" s="158">
        <v>263.87</v>
      </c>
      <c r="X90" s="22">
        <v>1</v>
      </c>
      <c r="Y90" s="159">
        <f t="shared" ref="Y90" si="19">(T90*U90)+(V90*W90)</f>
        <v>263.87</v>
      </c>
      <c r="Z90" s="159">
        <f t="shared" si="16"/>
        <v>263.87</v>
      </c>
      <c r="AA90" s="160"/>
      <c r="AB90" s="7"/>
      <c r="AC90" s="7"/>
    </row>
    <row r="91" spans="1:29" ht="28.5" x14ac:dyDescent="0.2">
      <c r="A91" s="18" t="s">
        <v>76</v>
      </c>
      <c r="B91" s="18" t="s">
        <v>511</v>
      </c>
      <c r="C91" s="185" t="s">
        <v>463</v>
      </c>
      <c r="D91" s="22" t="s">
        <v>464</v>
      </c>
      <c r="E91" s="22" t="s">
        <v>465</v>
      </c>
      <c r="F91" s="256" t="s">
        <v>466</v>
      </c>
      <c r="G91" s="212"/>
      <c r="H91" s="21"/>
      <c r="I91" s="21" t="s">
        <v>75</v>
      </c>
      <c r="J91" s="20" t="s">
        <v>467</v>
      </c>
      <c r="K91" s="21" t="s">
        <v>75</v>
      </c>
      <c r="L91" s="145" t="s">
        <v>733</v>
      </c>
      <c r="M91" s="184" t="s">
        <v>734</v>
      </c>
      <c r="N91" s="156" t="s">
        <v>734</v>
      </c>
      <c r="O91" s="157"/>
      <c r="P91" s="158"/>
      <c r="Q91" s="158">
        <v>0</v>
      </c>
      <c r="R91" s="158">
        <v>0</v>
      </c>
      <c r="S91" s="159">
        <f t="shared" si="15"/>
        <v>0</v>
      </c>
      <c r="T91" s="22">
        <v>0</v>
      </c>
      <c r="U91" s="158">
        <v>0</v>
      </c>
      <c r="V91" s="22">
        <v>3</v>
      </c>
      <c r="W91" s="158">
        <v>263.87</v>
      </c>
      <c r="X91" s="22">
        <v>3</v>
      </c>
      <c r="Y91" s="159">
        <f t="shared" si="17"/>
        <v>791.61</v>
      </c>
      <c r="Z91" s="159">
        <f t="shared" si="16"/>
        <v>791.61</v>
      </c>
      <c r="AA91" s="160"/>
      <c r="AB91" s="7"/>
      <c r="AC91" s="7"/>
    </row>
    <row r="92" spans="1:29" ht="42.75" x14ac:dyDescent="0.2">
      <c r="A92" s="18" t="s">
        <v>76</v>
      </c>
      <c r="B92" s="18" t="s">
        <v>511</v>
      </c>
      <c r="C92" s="185" t="s">
        <v>473</v>
      </c>
      <c r="D92" s="22" t="s">
        <v>474</v>
      </c>
      <c r="E92" s="22" t="s">
        <v>176</v>
      </c>
      <c r="F92" s="256" t="s">
        <v>735</v>
      </c>
      <c r="G92" s="212"/>
      <c r="H92" s="21"/>
      <c r="I92" s="21" t="s">
        <v>75</v>
      </c>
      <c r="J92" s="20" t="s">
        <v>467</v>
      </c>
      <c r="K92" s="21" t="s">
        <v>75</v>
      </c>
      <c r="L92" s="145" t="s">
        <v>736</v>
      </c>
      <c r="M92" s="184" t="s">
        <v>737</v>
      </c>
      <c r="N92" s="156" t="s">
        <v>737</v>
      </c>
      <c r="O92" s="157"/>
      <c r="P92" s="158"/>
      <c r="Q92" s="158">
        <v>0</v>
      </c>
      <c r="R92" s="158">
        <v>0</v>
      </c>
      <c r="S92" s="159">
        <f t="shared" si="15"/>
        <v>0</v>
      </c>
      <c r="T92" s="22">
        <v>0</v>
      </c>
      <c r="U92" s="158">
        <v>0</v>
      </c>
      <c r="V92" s="22">
        <v>6</v>
      </c>
      <c r="W92" s="158">
        <v>263.87</v>
      </c>
      <c r="X92" s="22">
        <v>6</v>
      </c>
      <c r="Y92" s="159">
        <f t="shared" si="17"/>
        <v>1583.22</v>
      </c>
      <c r="Z92" s="159">
        <f t="shared" si="16"/>
        <v>1583.22</v>
      </c>
      <c r="AA92" s="160"/>
      <c r="AB92" s="7"/>
      <c r="AC92" s="7"/>
    </row>
    <row r="93" spans="1:29" ht="71.25" x14ac:dyDescent="0.2">
      <c r="A93" s="18" t="s">
        <v>76</v>
      </c>
      <c r="B93" s="18" t="s">
        <v>511</v>
      </c>
      <c r="C93" s="185" t="s">
        <v>478</v>
      </c>
      <c r="D93" s="22" t="s">
        <v>479</v>
      </c>
      <c r="E93" s="22" t="s">
        <v>436</v>
      </c>
      <c r="F93" s="256" t="s">
        <v>738</v>
      </c>
      <c r="G93" s="212"/>
      <c r="H93" s="21"/>
      <c r="I93" s="21" t="s">
        <v>75</v>
      </c>
      <c r="J93" s="20" t="s">
        <v>467</v>
      </c>
      <c r="K93" s="21" t="s">
        <v>75</v>
      </c>
      <c r="L93" s="145" t="s">
        <v>739</v>
      </c>
      <c r="M93" s="184" t="s">
        <v>740</v>
      </c>
      <c r="N93" s="156" t="s">
        <v>740</v>
      </c>
      <c r="O93" s="157"/>
      <c r="P93" s="158"/>
      <c r="Q93" s="158">
        <v>0</v>
      </c>
      <c r="R93" s="158">
        <v>0</v>
      </c>
      <c r="S93" s="159">
        <f t="shared" si="15"/>
        <v>0</v>
      </c>
      <c r="T93" s="22"/>
      <c r="U93" s="158">
        <v>0</v>
      </c>
      <c r="V93" s="22">
        <v>4</v>
      </c>
      <c r="W93" s="158">
        <v>263.87</v>
      </c>
      <c r="X93" s="22">
        <v>4</v>
      </c>
      <c r="Y93" s="159">
        <f t="shared" si="17"/>
        <v>1055.48</v>
      </c>
      <c r="Z93" s="159">
        <f t="shared" si="16"/>
        <v>1055.48</v>
      </c>
      <c r="AA93" s="160"/>
      <c r="AB93" s="7"/>
      <c r="AC93" s="7"/>
    </row>
    <row r="94" spans="1:29" ht="14.25" x14ac:dyDescent="0.2">
      <c r="A94" s="18" t="s">
        <v>76</v>
      </c>
      <c r="B94" s="18" t="s">
        <v>188</v>
      </c>
      <c r="C94" s="123" t="s">
        <v>189</v>
      </c>
      <c r="D94" s="111" t="s">
        <v>180</v>
      </c>
      <c r="E94" s="111" t="s">
        <v>190</v>
      </c>
      <c r="F94" s="122" t="s">
        <v>183</v>
      </c>
      <c r="G94" s="215"/>
      <c r="H94" s="111"/>
      <c r="I94" s="111" t="s">
        <v>75</v>
      </c>
      <c r="J94" s="112" t="s">
        <v>177</v>
      </c>
      <c r="K94" s="111" t="s">
        <v>75</v>
      </c>
      <c r="L94" s="114" t="s">
        <v>191</v>
      </c>
      <c r="M94" s="327">
        <v>45330</v>
      </c>
      <c r="N94" s="115">
        <v>45330</v>
      </c>
      <c r="O94" s="116"/>
      <c r="P94" s="117"/>
      <c r="Q94" s="127">
        <v>0</v>
      </c>
      <c r="R94" s="127">
        <v>0</v>
      </c>
      <c r="S94" s="128">
        <f t="shared" si="5"/>
        <v>0</v>
      </c>
      <c r="T94" s="111">
        <v>0</v>
      </c>
      <c r="U94" s="127">
        <v>0</v>
      </c>
      <c r="V94" s="111">
        <v>1</v>
      </c>
      <c r="W94" s="127">
        <v>55</v>
      </c>
      <c r="X94" s="111">
        <v>0</v>
      </c>
      <c r="Y94" s="128">
        <f>(T94*U94)+(V94*W94)</f>
        <v>55</v>
      </c>
      <c r="Z94" s="128">
        <f t="shared" ref="Z94:Z104" si="20">S94+Y94</f>
        <v>55</v>
      </c>
      <c r="AA94" s="37" t="s">
        <v>88</v>
      </c>
      <c r="AB94" s="7"/>
      <c r="AC94" s="7"/>
    </row>
    <row r="95" spans="1:29" ht="15.75" customHeight="1" x14ac:dyDescent="0.2">
      <c r="A95" s="18" t="s">
        <v>76</v>
      </c>
      <c r="B95" s="18" t="s">
        <v>188</v>
      </c>
      <c r="C95" s="123" t="s">
        <v>189</v>
      </c>
      <c r="D95" s="111" t="s">
        <v>192</v>
      </c>
      <c r="E95" s="111" t="s">
        <v>190</v>
      </c>
      <c r="F95" s="122" t="s">
        <v>237</v>
      </c>
      <c r="G95" s="113"/>
      <c r="H95" s="111"/>
      <c r="I95" s="111" t="s">
        <v>75</v>
      </c>
      <c r="J95" s="112" t="s">
        <v>177</v>
      </c>
      <c r="K95" s="111" t="s">
        <v>75</v>
      </c>
      <c r="L95" s="114" t="s">
        <v>78</v>
      </c>
      <c r="M95" s="115">
        <v>45338</v>
      </c>
      <c r="N95" s="115">
        <v>45339</v>
      </c>
      <c r="O95" s="116"/>
      <c r="P95" s="117"/>
      <c r="Q95" s="127"/>
      <c r="R95" s="127"/>
      <c r="S95" s="128"/>
      <c r="T95" s="111">
        <v>1</v>
      </c>
      <c r="U95" s="127">
        <v>120</v>
      </c>
      <c r="V95" s="111">
        <v>1</v>
      </c>
      <c r="W95" s="127">
        <v>55</v>
      </c>
      <c r="X95" s="111"/>
      <c r="Y95" s="128">
        <f>(T95*U95)+(V95*W95)</f>
        <v>175</v>
      </c>
      <c r="Z95" s="128">
        <f t="shared" si="20"/>
        <v>175</v>
      </c>
      <c r="AA95" s="37" t="s">
        <v>88</v>
      </c>
      <c r="AB95" s="7"/>
      <c r="AC95" s="7"/>
    </row>
    <row r="96" spans="1:29" ht="15.75" customHeight="1" x14ac:dyDescent="0.2">
      <c r="A96" s="18" t="s">
        <v>76</v>
      </c>
      <c r="B96" s="18" t="s">
        <v>188</v>
      </c>
      <c r="C96" s="123" t="s">
        <v>189</v>
      </c>
      <c r="D96" s="111" t="s">
        <v>184</v>
      </c>
      <c r="E96" s="111" t="s">
        <v>190</v>
      </c>
      <c r="F96" s="122" t="s">
        <v>238</v>
      </c>
      <c r="G96" s="113"/>
      <c r="H96" s="111"/>
      <c r="I96" s="111" t="s">
        <v>75</v>
      </c>
      <c r="J96" s="112" t="s">
        <v>177</v>
      </c>
      <c r="K96" s="111" t="s">
        <v>75</v>
      </c>
      <c r="L96" s="114" t="s">
        <v>74</v>
      </c>
      <c r="M96" s="115">
        <v>45341</v>
      </c>
      <c r="N96" s="115">
        <v>45342</v>
      </c>
      <c r="O96" s="116"/>
      <c r="P96" s="117"/>
      <c r="Q96" s="127">
        <v>0</v>
      </c>
      <c r="R96" s="127">
        <v>0</v>
      </c>
      <c r="S96" s="128">
        <f t="shared" si="5"/>
        <v>0</v>
      </c>
      <c r="T96" s="111">
        <v>1</v>
      </c>
      <c r="U96" s="127">
        <v>120</v>
      </c>
      <c r="V96" s="111">
        <v>1</v>
      </c>
      <c r="W96" s="127">
        <v>0</v>
      </c>
      <c r="X96" s="111">
        <v>0</v>
      </c>
      <c r="Y96" s="128">
        <f t="shared" ref="Y96:Y104" si="21">(T96*U96)+(V96*W96)</f>
        <v>120</v>
      </c>
      <c r="Z96" s="128">
        <f t="shared" si="20"/>
        <v>120</v>
      </c>
      <c r="AA96" s="37" t="s">
        <v>88</v>
      </c>
      <c r="AB96" s="7"/>
      <c r="AC96" s="7"/>
    </row>
    <row r="97" spans="1:29" ht="15.75" customHeight="1" x14ac:dyDescent="0.2">
      <c r="A97" s="18" t="s">
        <v>76</v>
      </c>
      <c r="B97" s="18" t="s">
        <v>188</v>
      </c>
      <c r="C97" s="123" t="s">
        <v>189</v>
      </c>
      <c r="D97" s="111" t="s">
        <v>193</v>
      </c>
      <c r="E97" s="111" t="s">
        <v>190</v>
      </c>
      <c r="F97" s="260" t="s">
        <v>183</v>
      </c>
      <c r="G97" s="113"/>
      <c r="H97" s="111"/>
      <c r="I97" s="124" t="s">
        <v>75</v>
      </c>
      <c r="J97" s="20" t="s">
        <v>177</v>
      </c>
      <c r="K97" s="124" t="s">
        <v>75</v>
      </c>
      <c r="L97" s="125" t="s">
        <v>182</v>
      </c>
      <c r="M97" s="115">
        <v>45344</v>
      </c>
      <c r="N97" s="115">
        <v>45345</v>
      </c>
      <c r="O97" s="116"/>
      <c r="P97" s="117"/>
      <c r="Q97" s="127">
        <v>0</v>
      </c>
      <c r="R97" s="127">
        <v>0</v>
      </c>
      <c r="S97" s="128">
        <v>0</v>
      </c>
      <c r="T97" s="111">
        <v>1</v>
      </c>
      <c r="U97" s="127">
        <v>120</v>
      </c>
      <c r="V97" s="111">
        <v>0</v>
      </c>
      <c r="W97" s="127">
        <v>0</v>
      </c>
      <c r="X97" s="111"/>
      <c r="Y97" s="128">
        <v>120</v>
      </c>
      <c r="Z97" s="128">
        <v>120</v>
      </c>
      <c r="AA97" s="37" t="s">
        <v>88</v>
      </c>
      <c r="AB97" s="7"/>
      <c r="AC97" s="7"/>
    </row>
    <row r="98" spans="1:29" ht="15.75" customHeight="1" x14ac:dyDescent="0.2">
      <c r="A98" s="18" t="s">
        <v>76</v>
      </c>
      <c r="B98" s="18" t="s">
        <v>188</v>
      </c>
      <c r="C98" s="123" t="s">
        <v>185</v>
      </c>
      <c r="D98" s="124" t="s">
        <v>194</v>
      </c>
      <c r="E98" s="111" t="s">
        <v>187</v>
      </c>
      <c r="F98" s="260" t="s">
        <v>239</v>
      </c>
      <c r="G98" s="113"/>
      <c r="H98" s="111"/>
      <c r="I98" s="111" t="s">
        <v>75</v>
      </c>
      <c r="J98" s="112" t="s">
        <v>177</v>
      </c>
      <c r="K98" s="111" t="s">
        <v>75</v>
      </c>
      <c r="L98" s="114" t="s">
        <v>74</v>
      </c>
      <c r="M98" s="115">
        <v>45341</v>
      </c>
      <c r="N98" s="115">
        <v>45342</v>
      </c>
      <c r="O98" s="116"/>
      <c r="P98" s="117"/>
      <c r="Q98" s="127">
        <v>0</v>
      </c>
      <c r="R98" s="127">
        <v>0</v>
      </c>
      <c r="S98" s="128">
        <f t="shared" ref="S98" si="22">Q98+R98</f>
        <v>0</v>
      </c>
      <c r="T98" s="111">
        <v>1</v>
      </c>
      <c r="U98" s="127">
        <v>527.75</v>
      </c>
      <c r="V98" s="111">
        <v>1</v>
      </c>
      <c r="W98" s="127">
        <v>263.87</v>
      </c>
      <c r="X98" s="111">
        <v>0</v>
      </c>
      <c r="Y98" s="128">
        <f t="shared" ref="Y98" si="23">(T98*U98)+(V98*W98)</f>
        <v>791.62</v>
      </c>
      <c r="Z98" s="128">
        <f t="shared" ref="Z98" si="24">S98+Y98</f>
        <v>791.62</v>
      </c>
      <c r="AA98" s="37" t="s">
        <v>88</v>
      </c>
      <c r="AB98" s="7"/>
      <c r="AC98" s="7"/>
    </row>
    <row r="99" spans="1:29" ht="14.25" x14ac:dyDescent="0.2">
      <c r="A99" s="18" t="s">
        <v>76</v>
      </c>
      <c r="B99" s="18" t="s">
        <v>188</v>
      </c>
      <c r="C99" s="123" t="s">
        <v>185</v>
      </c>
      <c r="D99" s="111" t="s">
        <v>194</v>
      </c>
      <c r="E99" s="111" t="s">
        <v>187</v>
      </c>
      <c r="F99" s="122" t="s">
        <v>198</v>
      </c>
      <c r="G99" s="113"/>
      <c r="H99" s="111"/>
      <c r="I99" s="111" t="s">
        <v>75</v>
      </c>
      <c r="J99" s="112" t="s">
        <v>177</v>
      </c>
      <c r="K99" s="111" t="s">
        <v>75</v>
      </c>
      <c r="L99" s="114" t="s">
        <v>74</v>
      </c>
      <c r="M99" s="115">
        <v>45327</v>
      </c>
      <c r="N99" s="115">
        <v>45330</v>
      </c>
      <c r="O99" s="116"/>
      <c r="P99" s="117"/>
      <c r="Q99" s="127">
        <v>0</v>
      </c>
      <c r="R99" s="127">
        <v>0</v>
      </c>
      <c r="S99" s="128">
        <f t="shared" si="5"/>
        <v>0</v>
      </c>
      <c r="T99" s="111">
        <v>3</v>
      </c>
      <c r="U99" s="127">
        <v>527.75</v>
      </c>
      <c r="V99" s="111">
        <v>0</v>
      </c>
      <c r="W99" s="127">
        <v>0</v>
      </c>
      <c r="X99" s="111">
        <v>0</v>
      </c>
      <c r="Y99" s="128">
        <f t="shared" si="21"/>
        <v>1583.25</v>
      </c>
      <c r="Z99" s="128">
        <f t="shared" si="20"/>
        <v>1583.25</v>
      </c>
      <c r="AA99" s="37" t="s">
        <v>88</v>
      </c>
      <c r="AB99" s="7"/>
      <c r="AC99" s="7"/>
    </row>
    <row r="100" spans="1:29" ht="28.5" x14ac:dyDescent="0.2">
      <c r="A100" s="18" t="s">
        <v>76</v>
      </c>
      <c r="B100" s="18" t="s">
        <v>188</v>
      </c>
      <c r="C100" s="123" t="s">
        <v>195</v>
      </c>
      <c r="D100" s="111" t="s">
        <v>196</v>
      </c>
      <c r="E100" s="111" t="s">
        <v>197</v>
      </c>
      <c r="F100" s="122" t="s">
        <v>198</v>
      </c>
      <c r="G100" s="113"/>
      <c r="H100" s="111"/>
      <c r="I100" s="111" t="s">
        <v>75</v>
      </c>
      <c r="J100" s="112" t="s">
        <v>177</v>
      </c>
      <c r="K100" s="111" t="s">
        <v>75</v>
      </c>
      <c r="L100" s="114" t="s">
        <v>74</v>
      </c>
      <c r="M100" s="115">
        <v>45327</v>
      </c>
      <c r="N100" s="115">
        <v>45330</v>
      </c>
      <c r="O100" s="116"/>
      <c r="P100" s="117"/>
      <c r="Q100" s="127">
        <v>0</v>
      </c>
      <c r="R100" s="127">
        <v>0</v>
      </c>
      <c r="S100" s="128">
        <f t="shared" si="5"/>
        <v>0</v>
      </c>
      <c r="T100" s="111">
        <v>3</v>
      </c>
      <c r="U100" s="127">
        <v>527.75</v>
      </c>
      <c r="V100" s="111">
        <v>0</v>
      </c>
      <c r="W100" s="127">
        <v>0</v>
      </c>
      <c r="X100" s="111">
        <v>0</v>
      </c>
      <c r="Y100" s="128">
        <f t="shared" si="21"/>
        <v>1583.25</v>
      </c>
      <c r="Z100" s="128">
        <f t="shared" si="20"/>
        <v>1583.25</v>
      </c>
      <c r="AA100" s="37" t="s">
        <v>88</v>
      </c>
      <c r="AB100" s="7"/>
      <c r="AC100" s="7"/>
    </row>
    <row r="101" spans="1:29" ht="15.75" customHeight="1" x14ac:dyDescent="0.2">
      <c r="A101" s="18" t="s">
        <v>76</v>
      </c>
      <c r="B101" s="18" t="s">
        <v>188</v>
      </c>
      <c r="C101" s="123" t="s">
        <v>189</v>
      </c>
      <c r="D101" s="111" t="s">
        <v>180</v>
      </c>
      <c r="E101" s="111" t="s">
        <v>190</v>
      </c>
      <c r="F101" s="113" t="s">
        <v>240</v>
      </c>
      <c r="G101" s="113"/>
      <c r="H101" s="111"/>
      <c r="I101" s="111" t="s">
        <v>75</v>
      </c>
      <c r="J101" s="112" t="s">
        <v>177</v>
      </c>
      <c r="K101" s="111" t="s">
        <v>75</v>
      </c>
      <c r="L101" s="114" t="s">
        <v>182</v>
      </c>
      <c r="M101" s="115">
        <v>45351</v>
      </c>
      <c r="N101" s="115">
        <v>45352</v>
      </c>
      <c r="O101" s="116"/>
      <c r="P101" s="117"/>
      <c r="Q101" s="127">
        <v>0</v>
      </c>
      <c r="R101" s="127">
        <v>0</v>
      </c>
      <c r="S101" s="128">
        <f t="shared" si="5"/>
        <v>0</v>
      </c>
      <c r="T101" s="111">
        <v>1</v>
      </c>
      <c r="U101" s="127">
        <v>120</v>
      </c>
      <c r="V101" s="111">
        <v>0</v>
      </c>
      <c r="W101" s="127">
        <v>0</v>
      </c>
      <c r="X101" s="111">
        <v>0</v>
      </c>
      <c r="Y101" s="128">
        <f t="shared" si="21"/>
        <v>120</v>
      </c>
      <c r="Z101" s="128">
        <f t="shared" si="20"/>
        <v>120</v>
      </c>
      <c r="AA101" s="37" t="s">
        <v>88</v>
      </c>
      <c r="AB101" s="7"/>
      <c r="AC101" s="7"/>
    </row>
    <row r="102" spans="1:29" ht="15.75" customHeight="1" x14ac:dyDescent="0.2">
      <c r="A102" s="18" t="s">
        <v>76</v>
      </c>
      <c r="B102" s="18" t="s">
        <v>188</v>
      </c>
      <c r="C102" s="123" t="s">
        <v>199</v>
      </c>
      <c r="D102" s="111" t="s">
        <v>200</v>
      </c>
      <c r="E102" s="111" t="s">
        <v>169</v>
      </c>
      <c r="F102" s="256" t="s">
        <v>93</v>
      </c>
      <c r="G102" s="113"/>
      <c r="H102" s="111"/>
      <c r="I102" s="111" t="s">
        <v>75</v>
      </c>
      <c r="J102" s="112" t="s">
        <v>170</v>
      </c>
      <c r="K102" s="111" t="s">
        <v>75</v>
      </c>
      <c r="L102" s="112" t="s">
        <v>201</v>
      </c>
      <c r="M102" s="115">
        <v>45341</v>
      </c>
      <c r="N102" s="115">
        <v>45343</v>
      </c>
      <c r="O102" s="116"/>
      <c r="P102" s="117"/>
      <c r="Q102" s="127">
        <v>0</v>
      </c>
      <c r="R102" s="127">
        <v>0</v>
      </c>
      <c r="S102" s="128">
        <f t="shared" si="5"/>
        <v>0</v>
      </c>
      <c r="T102" s="111">
        <v>2</v>
      </c>
      <c r="U102" s="127">
        <v>527.75</v>
      </c>
      <c r="V102" s="111">
        <v>0</v>
      </c>
      <c r="W102" s="127">
        <v>0</v>
      </c>
      <c r="X102" s="111">
        <v>0</v>
      </c>
      <c r="Y102" s="128">
        <f t="shared" si="21"/>
        <v>1055.5</v>
      </c>
      <c r="Z102" s="128">
        <f t="shared" si="20"/>
        <v>1055.5</v>
      </c>
      <c r="AA102" s="37" t="s">
        <v>88</v>
      </c>
      <c r="AB102" s="7"/>
      <c r="AC102" s="7"/>
    </row>
    <row r="103" spans="1:29" ht="15.75" customHeight="1" x14ac:dyDescent="0.2">
      <c r="A103" s="18" t="s">
        <v>76</v>
      </c>
      <c r="B103" s="18" t="s">
        <v>188</v>
      </c>
      <c r="C103" s="123" t="s">
        <v>199</v>
      </c>
      <c r="D103" s="111" t="s">
        <v>200</v>
      </c>
      <c r="E103" s="111" t="s">
        <v>169</v>
      </c>
      <c r="F103" s="256" t="s">
        <v>93</v>
      </c>
      <c r="G103" s="113"/>
      <c r="H103" s="111"/>
      <c r="I103" s="111" t="s">
        <v>75</v>
      </c>
      <c r="J103" s="112" t="s">
        <v>170</v>
      </c>
      <c r="K103" s="111" t="s">
        <v>75</v>
      </c>
      <c r="L103" s="111" t="s">
        <v>202</v>
      </c>
      <c r="M103" s="115">
        <v>45348</v>
      </c>
      <c r="N103" s="115">
        <v>45350</v>
      </c>
      <c r="O103" s="116"/>
      <c r="P103" s="117"/>
      <c r="Q103" s="127">
        <v>0</v>
      </c>
      <c r="R103" s="127">
        <v>0</v>
      </c>
      <c r="S103" s="128">
        <f t="shared" si="5"/>
        <v>0</v>
      </c>
      <c r="T103" s="111">
        <v>2</v>
      </c>
      <c r="U103" s="127">
        <v>527.75</v>
      </c>
      <c r="V103" s="111">
        <v>0</v>
      </c>
      <c r="W103" s="127">
        <v>0</v>
      </c>
      <c r="X103" s="111">
        <v>0</v>
      </c>
      <c r="Y103" s="128">
        <f t="shared" si="21"/>
        <v>1055.5</v>
      </c>
      <c r="Z103" s="128">
        <f t="shared" si="20"/>
        <v>1055.5</v>
      </c>
      <c r="AA103" s="37" t="s">
        <v>88</v>
      </c>
      <c r="AB103" s="7"/>
      <c r="AC103" s="7"/>
    </row>
    <row r="104" spans="1:29" ht="15.75" customHeight="1" x14ac:dyDescent="0.2">
      <c r="A104" s="18" t="s">
        <v>76</v>
      </c>
      <c r="B104" s="18" t="s">
        <v>188</v>
      </c>
      <c r="C104" s="122" t="s">
        <v>174</v>
      </c>
      <c r="D104" s="111" t="s">
        <v>175</v>
      </c>
      <c r="E104" s="111" t="s">
        <v>176</v>
      </c>
      <c r="F104" s="256" t="s">
        <v>93</v>
      </c>
      <c r="G104" s="113"/>
      <c r="H104" s="111"/>
      <c r="I104" s="111" t="s">
        <v>75</v>
      </c>
      <c r="J104" s="112" t="s">
        <v>177</v>
      </c>
      <c r="K104" s="111" t="s">
        <v>75</v>
      </c>
      <c r="L104" s="114" t="s">
        <v>203</v>
      </c>
      <c r="M104" s="115">
        <v>45327</v>
      </c>
      <c r="N104" s="115">
        <v>45329</v>
      </c>
      <c r="O104" s="116"/>
      <c r="P104" s="117"/>
      <c r="Q104" s="127">
        <v>0</v>
      </c>
      <c r="R104" s="127">
        <v>0</v>
      </c>
      <c r="S104" s="128">
        <f>Q104+R104</f>
        <v>0</v>
      </c>
      <c r="T104" s="111">
        <v>2</v>
      </c>
      <c r="U104" s="127">
        <v>527.75</v>
      </c>
      <c r="V104" s="111">
        <v>0</v>
      </c>
      <c r="W104" s="127">
        <v>0</v>
      </c>
      <c r="X104" s="111">
        <v>0</v>
      </c>
      <c r="Y104" s="128">
        <f t="shared" si="21"/>
        <v>1055.5</v>
      </c>
      <c r="Z104" s="128">
        <f t="shared" si="20"/>
        <v>1055.5</v>
      </c>
      <c r="AA104" s="37" t="s">
        <v>88</v>
      </c>
      <c r="AB104" s="7"/>
      <c r="AC104" s="7"/>
    </row>
    <row r="105" spans="1:29" ht="15.75" customHeight="1" x14ac:dyDescent="0.2">
      <c r="A105" s="5"/>
      <c r="B105" s="4"/>
      <c r="C105" s="6"/>
      <c r="D105" s="7"/>
      <c r="E105" s="7"/>
      <c r="F105" s="7"/>
      <c r="G105" s="8"/>
      <c r="H105" s="8"/>
      <c r="I105" s="8"/>
      <c r="J105" s="8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7"/>
      <c r="AC105" s="7"/>
    </row>
    <row r="106" spans="1:29" ht="15.75" customHeight="1" x14ac:dyDescent="0.25">
      <c r="A106" s="516" t="s">
        <v>16</v>
      </c>
      <c r="B106" s="516"/>
      <c r="C106" s="516"/>
      <c r="D106" s="516"/>
      <c r="E106" s="516"/>
      <c r="F106" s="516"/>
      <c r="G106" s="516"/>
      <c r="H106" s="516"/>
      <c r="I106" s="516"/>
      <c r="J106" s="516"/>
      <c r="K106" s="516"/>
      <c r="L106" s="516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 x14ac:dyDescent="0.2">
      <c r="A107" s="517" t="s">
        <v>17</v>
      </c>
      <c r="B107" s="518"/>
      <c r="C107" s="518"/>
      <c r="D107" s="518"/>
      <c r="E107" s="518"/>
      <c r="F107" s="518"/>
      <c r="G107" s="518"/>
      <c r="H107" s="518"/>
      <c r="I107" s="518"/>
      <c r="J107" s="518"/>
      <c r="K107" s="518"/>
      <c r="L107" s="519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 x14ac:dyDescent="0.2">
      <c r="A108" s="513" t="s">
        <v>18</v>
      </c>
      <c r="B108" s="514"/>
      <c r="C108" s="514"/>
      <c r="D108" s="514"/>
      <c r="E108" s="514"/>
      <c r="F108" s="514"/>
      <c r="G108" s="514"/>
      <c r="H108" s="514"/>
      <c r="I108" s="514"/>
      <c r="J108" s="514"/>
      <c r="K108" s="514"/>
      <c r="L108" s="515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 x14ac:dyDescent="0.2">
      <c r="A109" s="513" t="s">
        <v>19</v>
      </c>
      <c r="B109" s="514"/>
      <c r="C109" s="514"/>
      <c r="D109" s="514"/>
      <c r="E109" s="514"/>
      <c r="F109" s="514"/>
      <c r="G109" s="514"/>
      <c r="H109" s="514"/>
      <c r="I109" s="514"/>
      <c r="J109" s="514"/>
      <c r="K109" s="514"/>
      <c r="L109" s="515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 x14ac:dyDescent="0.2">
      <c r="A110" s="513" t="s">
        <v>20</v>
      </c>
      <c r="B110" s="514"/>
      <c r="C110" s="514"/>
      <c r="D110" s="514"/>
      <c r="E110" s="514"/>
      <c r="F110" s="514"/>
      <c r="G110" s="514"/>
      <c r="H110" s="514"/>
      <c r="I110" s="514"/>
      <c r="J110" s="514"/>
      <c r="K110" s="514"/>
      <c r="L110" s="515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 x14ac:dyDescent="0.2">
      <c r="A111" s="513" t="s">
        <v>21</v>
      </c>
      <c r="B111" s="514"/>
      <c r="C111" s="514"/>
      <c r="D111" s="514"/>
      <c r="E111" s="514"/>
      <c r="F111" s="514"/>
      <c r="G111" s="514"/>
      <c r="H111" s="514"/>
      <c r="I111" s="514"/>
      <c r="J111" s="514"/>
      <c r="K111" s="514"/>
      <c r="L111" s="515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 x14ac:dyDescent="0.2">
      <c r="A112" s="513" t="s">
        <v>22</v>
      </c>
      <c r="B112" s="514"/>
      <c r="C112" s="514"/>
      <c r="D112" s="514"/>
      <c r="E112" s="514"/>
      <c r="F112" s="514"/>
      <c r="G112" s="514"/>
      <c r="H112" s="514"/>
      <c r="I112" s="514"/>
      <c r="J112" s="514"/>
      <c r="K112" s="514"/>
      <c r="L112" s="515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 x14ac:dyDescent="0.2">
      <c r="A113" s="513" t="s">
        <v>23</v>
      </c>
      <c r="B113" s="514"/>
      <c r="C113" s="514"/>
      <c r="D113" s="514"/>
      <c r="E113" s="514"/>
      <c r="F113" s="514"/>
      <c r="G113" s="514"/>
      <c r="H113" s="514"/>
      <c r="I113" s="514"/>
      <c r="J113" s="514"/>
      <c r="K113" s="514"/>
      <c r="L113" s="515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 x14ac:dyDescent="0.2">
      <c r="A114" s="513" t="s">
        <v>49</v>
      </c>
      <c r="B114" s="514"/>
      <c r="C114" s="514"/>
      <c r="D114" s="514"/>
      <c r="E114" s="514"/>
      <c r="F114" s="514"/>
      <c r="G114" s="514"/>
      <c r="H114" s="514"/>
      <c r="I114" s="514"/>
      <c r="J114" s="514"/>
      <c r="K114" s="514"/>
      <c r="L114" s="515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 x14ac:dyDescent="0.2">
      <c r="A115" s="513" t="s">
        <v>50</v>
      </c>
      <c r="B115" s="514"/>
      <c r="C115" s="514"/>
      <c r="D115" s="514"/>
      <c r="E115" s="514"/>
      <c r="F115" s="514"/>
      <c r="G115" s="514"/>
      <c r="H115" s="514"/>
      <c r="I115" s="514"/>
      <c r="J115" s="514"/>
      <c r="K115" s="514"/>
      <c r="L115" s="515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 x14ac:dyDescent="0.2">
      <c r="A116" s="513" t="s">
        <v>51</v>
      </c>
      <c r="B116" s="514"/>
      <c r="C116" s="514"/>
      <c r="D116" s="514"/>
      <c r="E116" s="514"/>
      <c r="F116" s="514"/>
      <c r="G116" s="514"/>
      <c r="H116" s="514"/>
      <c r="I116" s="514"/>
      <c r="J116" s="514"/>
      <c r="K116" s="514"/>
      <c r="L116" s="515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 x14ac:dyDescent="0.2">
      <c r="A117" s="513" t="s">
        <v>52</v>
      </c>
      <c r="B117" s="514"/>
      <c r="C117" s="514"/>
      <c r="D117" s="514"/>
      <c r="E117" s="514"/>
      <c r="F117" s="514"/>
      <c r="G117" s="514"/>
      <c r="H117" s="514"/>
      <c r="I117" s="514"/>
      <c r="J117" s="514"/>
      <c r="K117" s="514"/>
      <c r="L117" s="515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 x14ac:dyDescent="0.2">
      <c r="A118" s="513" t="s">
        <v>53</v>
      </c>
      <c r="B118" s="514"/>
      <c r="C118" s="514"/>
      <c r="D118" s="514"/>
      <c r="E118" s="514"/>
      <c r="F118" s="514"/>
      <c r="G118" s="514"/>
      <c r="H118" s="514"/>
      <c r="I118" s="514"/>
      <c r="J118" s="514"/>
      <c r="K118" s="514"/>
      <c r="L118" s="515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 x14ac:dyDescent="0.2">
      <c r="A119" s="513" t="s">
        <v>54</v>
      </c>
      <c r="B119" s="514"/>
      <c r="C119" s="514"/>
      <c r="D119" s="514"/>
      <c r="E119" s="514"/>
      <c r="F119" s="514"/>
      <c r="G119" s="514"/>
      <c r="H119" s="514"/>
      <c r="I119" s="514"/>
      <c r="J119" s="514"/>
      <c r="K119" s="514"/>
      <c r="L119" s="515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 x14ac:dyDescent="0.2">
      <c r="A120" s="513" t="s">
        <v>55</v>
      </c>
      <c r="B120" s="514"/>
      <c r="C120" s="514"/>
      <c r="D120" s="514"/>
      <c r="E120" s="514"/>
      <c r="F120" s="514"/>
      <c r="G120" s="514"/>
      <c r="H120" s="514"/>
      <c r="I120" s="514"/>
      <c r="J120" s="514"/>
      <c r="K120" s="514"/>
      <c r="L120" s="515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 x14ac:dyDescent="0.2">
      <c r="A121" s="513" t="s">
        <v>56</v>
      </c>
      <c r="B121" s="514"/>
      <c r="C121" s="514"/>
      <c r="D121" s="514"/>
      <c r="E121" s="514"/>
      <c r="F121" s="514"/>
      <c r="G121" s="514"/>
      <c r="H121" s="514"/>
      <c r="I121" s="514"/>
      <c r="J121" s="514"/>
      <c r="K121" s="514"/>
      <c r="L121" s="515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 x14ac:dyDescent="0.2">
      <c r="A122" s="513" t="s">
        <v>57</v>
      </c>
      <c r="B122" s="514"/>
      <c r="C122" s="514"/>
      <c r="D122" s="514"/>
      <c r="E122" s="514"/>
      <c r="F122" s="514"/>
      <c r="G122" s="514"/>
      <c r="H122" s="514"/>
      <c r="I122" s="514"/>
      <c r="J122" s="514"/>
      <c r="K122" s="514"/>
      <c r="L122" s="515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 x14ac:dyDescent="0.2">
      <c r="A123" s="513" t="s">
        <v>58</v>
      </c>
      <c r="B123" s="514"/>
      <c r="C123" s="514"/>
      <c r="D123" s="514"/>
      <c r="E123" s="514"/>
      <c r="F123" s="514"/>
      <c r="G123" s="514"/>
      <c r="H123" s="514"/>
      <c r="I123" s="514"/>
      <c r="J123" s="514"/>
      <c r="K123" s="514"/>
      <c r="L123" s="515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 x14ac:dyDescent="0.2">
      <c r="A124" s="513" t="s">
        <v>59</v>
      </c>
      <c r="B124" s="514"/>
      <c r="C124" s="514"/>
      <c r="D124" s="514"/>
      <c r="E124" s="514"/>
      <c r="F124" s="514"/>
      <c r="G124" s="514"/>
      <c r="H124" s="514"/>
      <c r="I124" s="514"/>
      <c r="J124" s="514"/>
      <c r="K124" s="514"/>
      <c r="L124" s="515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 x14ac:dyDescent="0.2">
      <c r="A125" s="513" t="s">
        <v>60</v>
      </c>
      <c r="B125" s="514"/>
      <c r="C125" s="514"/>
      <c r="D125" s="514"/>
      <c r="E125" s="514"/>
      <c r="F125" s="514"/>
      <c r="G125" s="514"/>
      <c r="H125" s="514"/>
      <c r="I125" s="514"/>
      <c r="J125" s="514"/>
      <c r="K125" s="514"/>
      <c r="L125" s="515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 x14ac:dyDescent="0.2">
      <c r="A126" s="513" t="s">
        <v>61</v>
      </c>
      <c r="B126" s="514"/>
      <c r="C126" s="514"/>
      <c r="D126" s="514"/>
      <c r="E126" s="514"/>
      <c r="F126" s="514"/>
      <c r="G126" s="514"/>
      <c r="H126" s="514"/>
      <c r="I126" s="514"/>
      <c r="J126" s="514"/>
      <c r="K126" s="514"/>
      <c r="L126" s="515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 x14ac:dyDescent="0.2">
      <c r="A127" s="513" t="s">
        <v>62</v>
      </c>
      <c r="B127" s="514"/>
      <c r="C127" s="514"/>
      <c r="D127" s="514"/>
      <c r="E127" s="514"/>
      <c r="F127" s="514"/>
      <c r="G127" s="514"/>
      <c r="H127" s="514"/>
      <c r="I127" s="514"/>
      <c r="J127" s="514"/>
      <c r="K127" s="514"/>
      <c r="L127" s="515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 x14ac:dyDescent="0.2">
      <c r="A128" s="513" t="s">
        <v>63</v>
      </c>
      <c r="B128" s="514"/>
      <c r="C128" s="514"/>
      <c r="D128" s="514"/>
      <c r="E128" s="514"/>
      <c r="F128" s="514"/>
      <c r="G128" s="514"/>
      <c r="H128" s="514"/>
      <c r="I128" s="514"/>
      <c r="J128" s="514"/>
      <c r="K128" s="514"/>
      <c r="L128" s="515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 x14ac:dyDescent="0.2">
      <c r="A129" s="513" t="s">
        <v>64</v>
      </c>
      <c r="B129" s="514"/>
      <c r="C129" s="514"/>
      <c r="D129" s="514"/>
      <c r="E129" s="514"/>
      <c r="F129" s="514"/>
      <c r="G129" s="514"/>
      <c r="H129" s="514"/>
      <c r="I129" s="514"/>
      <c r="J129" s="514"/>
      <c r="K129" s="514"/>
      <c r="L129" s="515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 x14ac:dyDescent="0.2">
      <c r="A130" s="513" t="s">
        <v>65</v>
      </c>
      <c r="B130" s="514"/>
      <c r="C130" s="514"/>
      <c r="D130" s="514"/>
      <c r="E130" s="514"/>
      <c r="F130" s="514"/>
      <c r="G130" s="514"/>
      <c r="H130" s="514"/>
      <c r="I130" s="514"/>
      <c r="J130" s="514"/>
      <c r="K130" s="514"/>
      <c r="L130" s="515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 x14ac:dyDescent="0.2">
      <c r="A131" s="513" t="s">
        <v>66</v>
      </c>
      <c r="B131" s="514"/>
      <c r="C131" s="514"/>
      <c r="D131" s="514"/>
      <c r="E131" s="514"/>
      <c r="F131" s="514"/>
      <c r="G131" s="514"/>
      <c r="H131" s="514"/>
      <c r="I131" s="514"/>
      <c r="J131" s="514"/>
      <c r="K131" s="514"/>
      <c r="L131" s="515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 x14ac:dyDescent="0.2">
      <c r="A132" s="513" t="s">
        <v>67</v>
      </c>
      <c r="B132" s="514"/>
      <c r="C132" s="514"/>
      <c r="D132" s="514"/>
      <c r="E132" s="514"/>
      <c r="F132" s="514"/>
      <c r="G132" s="514"/>
      <c r="H132" s="514"/>
      <c r="I132" s="514"/>
      <c r="J132" s="514"/>
      <c r="K132" s="514"/>
      <c r="L132" s="515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 x14ac:dyDescent="0.2">
      <c r="A133" s="513" t="s">
        <v>68</v>
      </c>
      <c r="B133" s="514"/>
      <c r="C133" s="514"/>
      <c r="D133" s="514"/>
      <c r="E133" s="514"/>
      <c r="F133" s="514"/>
      <c r="G133" s="514"/>
      <c r="H133" s="514"/>
      <c r="I133" s="514"/>
      <c r="J133" s="514"/>
      <c r="K133" s="514"/>
      <c r="L133" s="515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 x14ac:dyDescent="0.2">
      <c r="A134" s="513" t="s">
        <v>69</v>
      </c>
      <c r="B134" s="514"/>
      <c r="C134" s="514"/>
      <c r="D134" s="514"/>
      <c r="E134" s="514"/>
      <c r="F134" s="514"/>
      <c r="G134" s="514"/>
      <c r="H134" s="514"/>
      <c r="I134" s="514"/>
      <c r="J134" s="514"/>
      <c r="K134" s="514"/>
      <c r="L134" s="515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2">
      <c r="A135" s="513" t="s">
        <v>70</v>
      </c>
      <c r="B135" s="514"/>
      <c r="C135" s="514"/>
      <c r="D135" s="514"/>
      <c r="E135" s="514"/>
      <c r="F135" s="514"/>
      <c r="G135" s="514"/>
      <c r="H135" s="514"/>
      <c r="I135" s="514"/>
      <c r="J135" s="514"/>
      <c r="K135" s="514"/>
      <c r="L135" s="515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9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9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9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9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9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11:L111"/>
    <mergeCell ref="A112:L11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10:L110"/>
    <mergeCell ref="Y6:Y7"/>
    <mergeCell ref="A106:L106"/>
    <mergeCell ref="A107:L107"/>
    <mergeCell ref="A108:L108"/>
    <mergeCell ref="A109:L109"/>
    <mergeCell ref="V6:W6"/>
    <mergeCell ref="X6:X7"/>
    <mergeCell ref="R6:R7"/>
    <mergeCell ref="S6:S7"/>
    <mergeCell ref="T6:U6"/>
    <mergeCell ref="I6:J6"/>
    <mergeCell ref="M6:M7"/>
    <mergeCell ref="A113:L113"/>
    <mergeCell ref="A114:L114"/>
    <mergeCell ref="A115:L115"/>
    <mergeCell ref="A128:L128"/>
    <mergeCell ref="A117:L117"/>
    <mergeCell ref="A118:L118"/>
    <mergeCell ref="A119:L119"/>
    <mergeCell ref="A120:L120"/>
    <mergeCell ref="A121:L121"/>
    <mergeCell ref="A122:L122"/>
    <mergeCell ref="A123:L123"/>
    <mergeCell ref="A124:L124"/>
    <mergeCell ref="A125:L125"/>
    <mergeCell ref="A126:L126"/>
    <mergeCell ref="A127:L127"/>
    <mergeCell ref="A116:L116"/>
    <mergeCell ref="A135:L135"/>
    <mergeCell ref="A129:L129"/>
    <mergeCell ref="A130:L130"/>
    <mergeCell ref="A131:L131"/>
    <mergeCell ref="A132:L132"/>
    <mergeCell ref="A133:L133"/>
    <mergeCell ref="A134:L134"/>
  </mergeCells>
  <conditionalFormatting sqref="AD1:AD3">
    <cfRule type="notContainsBlanks" dxfId="10" priority="1">
      <formula>LEN(TRIM(AD1))&gt;0</formula>
    </cfRule>
  </conditionalFormatting>
  <dataValidations count="11">
    <dataValidation type="list" allowBlank="1" sqref="P22:P27 P29:P31 P81 P88" xr:uid="{00000000-0002-0000-0100-000000000000}">
      <formula1>$AD$8:$AD$10</formula1>
    </dataValidation>
    <dataValidation type="list" allowBlank="1" sqref="P98" xr:uid="{00000000-0002-0000-0100-000001000000}">
      <formula1>$AD$8:$AD$14</formula1>
      <formula2>0</formula2>
    </dataValidation>
    <dataValidation type="list" allowBlank="1" sqref="P94:P97 P99:P104" xr:uid="{00000000-0002-0000-0100-000002000000}">
      <formula1>$AD$8:$AD$16</formula1>
      <formula2>0</formula2>
    </dataValidation>
    <dataValidation type="list" allowBlank="1" sqref="H94:H104" xr:uid="{00000000-0002-0000-0100-000003000000}">
      <formula1>"SERVIÇO,CURSO,EVENTO,REUNIÃO,OUTROS"</formula1>
      <formula2>0</formula2>
    </dataValidation>
    <dataValidation type="list" allowBlank="1" sqref="P8:P10 P14 P77:P78 P87" xr:uid="{00000000-0002-0000-0100-000004000000}">
      <formula1>$AD$9:$AD$10</formula1>
    </dataValidation>
    <dataValidation type="list" allowBlank="1" sqref="P11 P13" xr:uid="{00000000-0002-0000-0100-000005000000}">
      <formula1>#REF!</formula1>
    </dataValidation>
    <dataValidation type="list" allowBlank="1" sqref="H8:H93" xr:uid="{00000000-0002-0000-0100-000006000000}">
      <formula1>"SERVIÇO,CURSO,EVENTO,REUNIÃO,OUTROS"</formula1>
    </dataValidation>
    <dataValidation type="list" allowBlank="1" sqref="P15:P21 P32 P63:P67" xr:uid="{00000000-0002-0000-0100-000007000000}">
      <formula1>$AD$8:$AD$8</formula1>
    </dataValidation>
    <dataValidation type="list" allowBlank="1" sqref="P33:P62 P68:P75" xr:uid="{00000000-0002-0000-0100-000008000000}">
      <formula1>$AD$9:$AD$11</formula1>
    </dataValidation>
    <dataValidation type="list" allowBlank="1" sqref="P76 P85:P86 P92:P93 P82:P83 P89:P90 P79:P80" xr:uid="{00000000-0002-0000-0100-000009000000}">
      <formula1>$AD$8:$AD$11</formula1>
    </dataValidation>
    <dataValidation type="list" allowBlank="1" sqref="P84 P91" xr:uid="{00000000-0002-0000-0100-00000A000000}">
      <formula1>$AD$9:$AD$16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87"/>
  <sheetViews>
    <sheetView zoomScaleNormal="100" workbookViewId="0">
      <pane xSplit="3" ySplit="7" topLeftCell="Q93" activePane="bottomRight" state="frozen"/>
      <selection activeCell="B21" sqref="B21"/>
      <selection pane="topRight" activeCell="B21" sqref="B21"/>
      <selection pane="bottomLeft" activeCell="B21" sqref="B2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23.625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3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1112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07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14.25" x14ac:dyDescent="0.2">
      <c r="A8" s="151" t="s">
        <v>247</v>
      </c>
      <c r="B8" s="152" t="s">
        <v>76</v>
      </c>
      <c r="C8" s="44" t="s">
        <v>282</v>
      </c>
      <c r="D8" s="153" t="s">
        <v>283</v>
      </c>
      <c r="E8" s="175" t="s">
        <v>284</v>
      </c>
      <c r="F8" s="154" t="s">
        <v>285</v>
      </c>
      <c r="G8" s="155"/>
      <c r="H8" s="22" t="s">
        <v>257</v>
      </c>
      <c r="I8" s="22" t="s">
        <v>75</v>
      </c>
      <c r="J8" s="23" t="s">
        <v>74</v>
      </c>
      <c r="K8" s="22" t="s">
        <v>269</v>
      </c>
      <c r="L8" s="24" t="s">
        <v>270</v>
      </c>
      <c r="M8" s="156"/>
      <c r="N8" s="156"/>
      <c r="O8" s="79"/>
      <c r="P8" s="79"/>
      <c r="Q8" s="137">
        <v>0</v>
      </c>
      <c r="R8" s="137">
        <v>0</v>
      </c>
      <c r="S8" s="133">
        <f>Q10+R10</f>
        <v>0</v>
      </c>
      <c r="T8" s="40">
        <v>0</v>
      </c>
      <c r="U8" s="137">
        <v>527.75</v>
      </c>
      <c r="V8" s="40">
        <v>1</v>
      </c>
      <c r="W8" s="137">
        <v>263.87</v>
      </c>
      <c r="X8" s="40">
        <f>T8+(V8*0.5)</f>
        <v>0.5</v>
      </c>
      <c r="Y8" s="133">
        <v>263.87</v>
      </c>
      <c r="Z8" s="133">
        <v>263.87</v>
      </c>
      <c r="AA8" s="41" t="s">
        <v>88</v>
      </c>
      <c r="AB8" s="4"/>
      <c r="AC8" s="4"/>
    </row>
    <row r="9" spans="1:31" ht="15.75" customHeight="1" x14ac:dyDescent="0.2">
      <c r="A9" s="151" t="s">
        <v>247</v>
      </c>
      <c r="B9" s="152" t="s">
        <v>76</v>
      </c>
      <c r="C9" s="44" t="s">
        <v>277</v>
      </c>
      <c r="D9" s="153" t="s">
        <v>278</v>
      </c>
      <c r="E9" s="175" t="s">
        <v>267</v>
      </c>
      <c r="F9" s="154" t="s">
        <v>286</v>
      </c>
      <c r="G9" s="155"/>
      <c r="H9" s="22" t="s">
        <v>4</v>
      </c>
      <c r="I9" s="22" t="s">
        <v>75</v>
      </c>
      <c r="J9" s="23" t="s">
        <v>74</v>
      </c>
      <c r="K9" s="22" t="s">
        <v>258</v>
      </c>
      <c r="L9" s="24" t="s">
        <v>78</v>
      </c>
      <c r="M9" s="156"/>
      <c r="N9" s="156"/>
      <c r="O9" s="79"/>
      <c r="P9" s="79"/>
      <c r="Q9" s="137">
        <v>0</v>
      </c>
      <c r="R9" s="137">
        <v>0</v>
      </c>
      <c r="S9" s="133">
        <f>Q11+R11</f>
        <v>0</v>
      </c>
      <c r="T9" s="40">
        <v>0</v>
      </c>
      <c r="U9" s="137">
        <v>527.75</v>
      </c>
      <c r="V9" s="40">
        <v>1</v>
      </c>
      <c r="W9" s="137">
        <v>263.87</v>
      </c>
      <c r="X9" s="40">
        <f>T9+(V9*0.5)</f>
        <v>0.5</v>
      </c>
      <c r="Y9" s="133">
        <v>263.87</v>
      </c>
      <c r="Z9" s="133">
        <v>263.87</v>
      </c>
      <c r="AA9" s="41" t="s">
        <v>88</v>
      </c>
      <c r="AB9" s="7"/>
      <c r="AC9" s="7"/>
    </row>
    <row r="10" spans="1:31" ht="15.75" customHeight="1" x14ac:dyDescent="0.2">
      <c r="A10" s="151" t="s">
        <v>247</v>
      </c>
      <c r="B10" s="152" t="s">
        <v>76</v>
      </c>
      <c r="C10" s="44" t="s">
        <v>287</v>
      </c>
      <c r="D10" s="167">
        <v>3709205</v>
      </c>
      <c r="E10" s="175" t="s">
        <v>284</v>
      </c>
      <c r="F10" s="154" t="s">
        <v>288</v>
      </c>
      <c r="G10" s="168"/>
      <c r="H10" s="22" t="s">
        <v>257</v>
      </c>
      <c r="I10" s="22" t="s">
        <v>75</v>
      </c>
      <c r="J10" s="23" t="s">
        <v>74</v>
      </c>
      <c r="K10" s="22" t="s">
        <v>269</v>
      </c>
      <c r="L10" s="24" t="s">
        <v>270</v>
      </c>
      <c r="M10" s="156"/>
      <c r="N10" s="156"/>
      <c r="O10" s="83"/>
      <c r="P10" s="83"/>
      <c r="Q10" s="137">
        <v>0</v>
      </c>
      <c r="R10" s="137">
        <v>0</v>
      </c>
      <c r="S10" s="133">
        <f t="shared" ref="S10" si="0">Q12+R12</f>
        <v>0</v>
      </c>
      <c r="T10" s="84">
        <v>0</v>
      </c>
      <c r="U10" s="137">
        <v>527.75</v>
      </c>
      <c r="V10" s="84">
        <v>1</v>
      </c>
      <c r="W10" s="142">
        <v>263.87</v>
      </c>
      <c r="X10" s="40">
        <f>T10+(V10*0.5)</f>
        <v>0.5</v>
      </c>
      <c r="Y10" s="133">
        <v>263.87</v>
      </c>
      <c r="Z10" s="133">
        <v>263.87</v>
      </c>
      <c r="AA10" s="41" t="s">
        <v>88</v>
      </c>
      <c r="AB10" s="7"/>
      <c r="AC10" s="7"/>
    </row>
    <row r="11" spans="1:31" ht="15.75" customHeight="1" x14ac:dyDescent="0.2">
      <c r="A11" s="151" t="s">
        <v>247</v>
      </c>
      <c r="B11" s="152" t="s">
        <v>76</v>
      </c>
      <c r="C11" s="44" t="s">
        <v>289</v>
      </c>
      <c r="D11" s="169">
        <v>1699873</v>
      </c>
      <c r="E11" s="175" t="s">
        <v>290</v>
      </c>
      <c r="F11" s="170" t="s">
        <v>291</v>
      </c>
      <c r="G11" s="161"/>
      <c r="H11" s="22" t="s">
        <v>4</v>
      </c>
      <c r="I11" s="22" t="s">
        <v>75</v>
      </c>
      <c r="J11" s="23" t="s">
        <v>74</v>
      </c>
      <c r="K11" s="22" t="s">
        <v>75</v>
      </c>
      <c r="L11" s="24" t="s">
        <v>177</v>
      </c>
      <c r="M11" s="156"/>
      <c r="N11" s="156"/>
      <c r="O11" s="86"/>
      <c r="P11" s="86"/>
      <c r="Q11" s="137">
        <v>0</v>
      </c>
      <c r="R11" s="137">
        <v>0</v>
      </c>
      <c r="S11" s="133">
        <f>Q18+R18</f>
        <v>0</v>
      </c>
      <c r="T11" s="87">
        <v>0</v>
      </c>
      <c r="U11" s="137">
        <v>527.75</v>
      </c>
      <c r="V11" s="87">
        <v>1</v>
      </c>
      <c r="W11" s="143">
        <v>263.87</v>
      </c>
      <c r="X11" s="88">
        <v>0.5</v>
      </c>
      <c r="Y11" s="133">
        <v>263.87</v>
      </c>
      <c r="Z11" s="133">
        <v>263.87</v>
      </c>
      <c r="AA11" s="41" t="s">
        <v>88</v>
      </c>
      <c r="AB11" s="7"/>
      <c r="AC11" s="7"/>
    </row>
    <row r="12" spans="1:31" ht="15.75" customHeight="1" x14ac:dyDescent="0.2">
      <c r="A12" s="151" t="s">
        <v>247</v>
      </c>
      <c r="B12" s="152" t="s">
        <v>76</v>
      </c>
      <c r="C12" s="44" t="s">
        <v>292</v>
      </c>
      <c r="D12" s="171">
        <v>1719629</v>
      </c>
      <c r="E12" s="175" t="s">
        <v>293</v>
      </c>
      <c r="F12" s="170" t="s">
        <v>294</v>
      </c>
      <c r="G12" s="161"/>
      <c r="H12" s="22" t="s">
        <v>257</v>
      </c>
      <c r="I12" s="22" t="s">
        <v>75</v>
      </c>
      <c r="J12" s="23" t="s">
        <v>74</v>
      </c>
      <c r="K12" s="22" t="s">
        <v>269</v>
      </c>
      <c r="L12" s="24" t="s">
        <v>270</v>
      </c>
      <c r="M12" s="156"/>
      <c r="N12" s="156"/>
      <c r="O12" s="86"/>
      <c r="P12" s="86"/>
      <c r="Q12" s="137">
        <v>0</v>
      </c>
      <c r="R12" s="137">
        <v>0</v>
      </c>
      <c r="S12" s="133">
        <f>Q19+R19</f>
        <v>0</v>
      </c>
      <c r="T12" s="87">
        <v>0</v>
      </c>
      <c r="U12" s="137">
        <v>527.75</v>
      </c>
      <c r="V12" s="87">
        <v>1</v>
      </c>
      <c r="W12" s="143">
        <v>263.87</v>
      </c>
      <c r="X12" s="88">
        <v>0.5</v>
      </c>
      <c r="Y12" s="133">
        <v>263.87</v>
      </c>
      <c r="Z12" s="133">
        <v>263.87</v>
      </c>
      <c r="AA12" s="41" t="s">
        <v>88</v>
      </c>
      <c r="AB12" s="7"/>
      <c r="AC12" s="7"/>
    </row>
    <row r="13" spans="1:31" ht="15.75" customHeight="1" x14ac:dyDescent="0.25">
      <c r="A13" s="151" t="s">
        <v>247</v>
      </c>
      <c r="B13" s="152" t="s">
        <v>76</v>
      </c>
      <c r="C13" s="44" t="s">
        <v>295</v>
      </c>
      <c r="D13" s="172">
        <v>1866435</v>
      </c>
      <c r="E13" s="26" t="s">
        <v>261</v>
      </c>
      <c r="F13" s="173" t="s">
        <v>296</v>
      </c>
      <c r="G13" s="144"/>
      <c r="H13" s="50" t="s">
        <v>257</v>
      </c>
      <c r="I13" s="22" t="s">
        <v>75</v>
      </c>
      <c r="J13" s="23" t="s">
        <v>74</v>
      </c>
      <c r="K13" s="22" t="s">
        <v>297</v>
      </c>
      <c r="L13" s="24" t="s">
        <v>298</v>
      </c>
      <c r="M13" s="156"/>
      <c r="N13" s="156"/>
      <c r="O13" s="86"/>
      <c r="P13" s="86"/>
      <c r="Q13" s="137">
        <v>0</v>
      </c>
      <c r="R13" s="137">
        <v>0</v>
      </c>
      <c r="S13" s="133">
        <f>Q20+R20</f>
        <v>0</v>
      </c>
      <c r="T13" s="87">
        <v>0</v>
      </c>
      <c r="U13" s="137">
        <v>527.75</v>
      </c>
      <c r="V13" s="87">
        <v>1</v>
      </c>
      <c r="W13" s="143">
        <v>263.87</v>
      </c>
      <c r="X13" s="88">
        <v>0.5</v>
      </c>
      <c r="Y13" s="133">
        <v>263.87</v>
      </c>
      <c r="Z13" s="133">
        <v>263.87</v>
      </c>
      <c r="AA13" s="41" t="s">
        <v>88</v>
      </c>
      <c r="AB13" s="7"/>
      <c r="AC13" s="7"/>
    </row>
    <row r="14" spans="1:31" ht="15.75" customHeight="1" x14ac:dyDescent="0.25">
      <c r="A14" s="151" t="s">
        <v>247</v>
      </c>
      <c r="B14" s="152" t="s">
        <v>76</v>
      </c>
      <c r="C14" s="44" t="s">
        <v>299</v>
      </c>
      <c r="D14" s="172">
        <v>4412970</v>
      </c>
      <c r="E14" s="26" t="s">
        <v>261</v>
      </c>
      <c r="F14" s="174" t="s">
        <v>296</v>
      </c>
      <c r="G14" s="144"/>
      <c r="H14" s="50" t="s">
        <v>257</v>
      </c>
      <c r="I14" s="22" t="s">
        <v>75</v>
      </c>
      <c r="J14" s="23" t="s">
        <v>74</v>
      </c>
      <c r="K14" s="22" t="s">
        <v>297</v>
      </c>
      <c r="L14" s="24" t="s">
        <v>298</v>
      </c>
      <c r="M14" s="156"/>
      <c r="N14" s="156"/>
      <c r="O14" s="86"/>
      <c r="P14" s="86"/>
      <c r="Q14" s="137">
        <v>0</v>
      </c>
      <c r="R14" s="137">
        <v>0</v>
      </c>
      <c r="S14" s="133">
        <f>Q21+R21</f>
        <v>0</v>
      </c>
      <c r="T14" s="87">
        <v>0</v>
      </c>
      <c r="U14" s="137">
        <v>527.75</v>
      </c>
      <c r="V14" s="87">
        <v>1</v>
      </c>
      <c r="W14" s="143">
        <v>263.87</v>
      </c>
      <c r="X14" s="88">
        <v>0.5</v>
      </c>
      <c r="Y14" s="133">
        <v>263.87</v>
      </c>
      <c r="Z14" s="133">
        <v>263.87</v>
      </c>
      <c r="AA14" s="41" t="s">
        <v>88</v>
      </c>
      <c r="AB14" s="7"/>
      <c r="AC14" s="7"/>
    </row>
    <row r="15" spans="1:31" ht="15.75" customHeight="1" x14ac:dyDescent="0.2">
      <c r="A15" s="22" t="s">
        <v>76</v>
      </c>
      <c r="B15" s="22" t="s">
        <v>364</v>
      </c>
      <c r="C15" s="185" t="s">
        <v>292</v>
      </c>
      <c r="D15" s="194" t="s">
        <v>342</v>
      </c>
      <c r="E15" s="22" t="s">
        <v>284</v>
      </c>
      <c r="F15" s="255" t="s">
        <v>386</v>
      </c>
      <c r="G15" s="155"/>
      <c r="H15" s="22" t="s">
        <v>257</v>
      </c>
      <c r="I15" s="22" t="s">
        <v>75</v>
      </c>
      <c r="J15" s="23" t="s">
        <v>74</v>
      </c>
      <c r="K15" s="22" t="s">
        <v>269</v>
      </c>
      <c r="L15" s="24" t="s">
        <v>270</v>
      </c>
      <c r="M15" s="156"/>
      <c r="N15" s="156"/>
      <c r="O15" s="157"/>
      <c r="P15" s="158"/>
      <c r="Q15" s="158"/>
      <c r="R15" s="158"/>
      <c r="S15" s="159"/>
      <c r="T15" s="22">
        <v>1</v>
      </c>
      <c r="U15" s="158">
        <v>791.62</v>
      </c>
      <c r="V15" s="22">
        <v>0</v>
      </c>
      <c r="W15" s="158"/>
      <c r="X15" s="22">
        <v>0</v>
      </c>
      <c r="Y15" s="159">
        <f>(T15*U15)+(V15*W15)</f>
        <v>791.62</v>
      </c>
      <c r="Z15" s="159">
        <f t="shared" ref="Z15" si="1">S15+Y15</f>
        <v>791.62</v>
      </c>
      <c r="AA15" s="160"/>
      <c r="AB15" s="7"/>
      <c r="AC15" s="7"/>
    </row>
    <row r="16" spans="1:31" ht="15.75" customHeight="1" x14ac:dyDescent="0.2">
      <c r="A16" s="18" t="s">
        <v>76</v>
      </c>
      <c r="B16" s="18" t="s">
        <v>166</v>
      </c>
      <c r="C16" s="65" t="s">
        <v>119</v>
      </c>
      <c r="D16" s="26" t="s">
        <v>120</v>
      </c>
      <c r="E16" s="72" t="s">
        <v>85</v>
      </c>
      <c r="F16" s="256" t="s">
        <v>93</v>
      </c>
      <c r="G16" s="76" t="s">
        <v>72</v>
      </c>
      <c r="H16" s="41" t="s">
        <v>72</v>
      </c>
      <c r="I16" s="41" t="s">
        <v>75</v>
      </c>
      <c r="J16" s="77" t="s">
        <v>74</v>
      </c>
      <c r="K16" s="21" t="s">
        <v>75</v>
      </c>
      <c r="L16" s="26" t="s">
        <v>121</v>
      </c>
      <c r="M16" s="78">
        <v>45356</v>
      </c>
      <c r="N16" s="78">
        <v>45356</v>
      </c>
      <c r="O16" s="86"/>
      <c r="P16" s="86"/>
      <c r="Q16" s="137">
        <v>0</v>
      </c>
      <c r="R16" s="137">
        <v>0</v>
      </c>
      <c r="S16" s="133">
        <f>Q16+R16</f>
        <v>0</v>
      </c>
      <c r="T16" s="87">
        <v>0</v>
      </c>
      <c r="U16" s="137">
        <v>527.75</v>
      </c>
      <c r="V16" s="87">
        <v>1</v>
      </c>
      <c r="W16" s="143">
        <v>263.87</v>
      </c>
      <c r="X16" s="88">
        <v>0.5</v>
      </c>
      <c r="Y16" s="133">
        <v>263.87</v>
      </c>
      <c r="Z16" s="133">
        <v>263.87</v>
      </c>
      <c r="AA16" s="41" t="s">
        <v>88</v>
      </c>
      <c r="AB16" s="7"/>
      <c r="AC16" s="7"/>
    </row>
    <row r="17" spans="1:31" ht="15.75" customHeight="1" x14ac:dyDescent="0.2">
      <c r="A17" s="18" t="s">
        <v>76</v>
      </c>
      <c r="B17" s="18" t="s">
        <v>166</v>
      </c>
      <c r="C17" s="44" t="s">
        <v>122</v>
      </c>
      <c r="D17" s="26" t="s">
        <v>123</v>
      </c>
      <c r="E17" s="72" t="s">
        <v>85</v>
      </c>
      <c r="F17" s="256" t="s">
        <v>93</v>
      </c>
      <c r="G17" s="76" t="s">
        <v>72</v>
      </c>
      <c r="H17" s="41" t="s">
        <v>72</v>
      </c>
      <c r="I17" s="41" t="s">
        <v>75</v>
      </c>
      <c r="J17" s="80" t="s">
        <v>74</v>
      </c>
      <c r="K17" s="81" t="s">
        <v>75</v>
      </c>
      <c r="L17" s="26" t="s">
        <v>121</v>
      </c>
      <c r="M17" s="78">
        <v>45356</v>
      </c>
      <c r="N17" s="78">
        <v>45356</v>
      </c>
      <c r="O17" s="74"/>
      <c r="P17" s="73"/>
      <c r="Q17" s="137">
        <v>0</v>
      </c>
      <c r="R17" s="137">
        <v>0</v>
      </c>
      <c r="S17" s="133">
        <f t="shared" ref="S17" si="2">Q23+R23</f>
        <v>0</v>
      </c>
      <c r="T17" s="40">
        <v>0</v>
      </c>
      <c r="U17" s="137">
        <v>527.75</v>
      </c>
      <c r="V17" s="40">
        <v>1</v>
      </c>
      <c r="W17" s="137">
        <v>263.87</v>
      </c>
      <c r="X17" s="40">
        <f t="shared" ref="X17:X27" si="3">T17+(V17*0.5)</f>
        <v>0.5</v>
      </c>
      <c r="Y17" s="133">
        <v>263.87</v>
      </c>
      <c r="Z17" s="133">
        <v>263.87</v>
      </c>
      <c r="AA17" s="41" t="s">
        <v>88</v>
      </c>
      <c r="AB17" s="7"/>
      <c r="AC17" s="7"/>
      <c r="AD17" s="7"/>
      <c r="AE17" s="7"/>
    </row>
    <row r="18" spans="1:31" ht="15.75" customHeight="1" x14ac:dyDescent="0.2">
      <c r="A18" s="18" t="s">
        <v>76</v>
      </c>
      <c r="B18" s="18" t="s">
        <v>166</v>
      </c>
      <c r="C18" s="65" t="s">
        <v>124</v>
      </c>
      <c r="D18" s="26" t="s">
        <v>125</v>
      </c>
      <c r="E18" s="72" t="s">
        <v>85</v>
      </c>
      <c r="F18" s="256" t="s">
        <v>93</v>
      </c>
      <c r="G18" s="76" t="s">
        <v>72</v>
      </c>
      <c r="H18" s="41" t="s">
        <v>72</v>
      </c>
      <c r="I18" s="41" t="s">
        <v>75</v>
      </c>
      <c r="J18" s="80" t="s">
        <v>74</v>
      </c>
      <c r="K18" s="81" t="s">
        <v>75</v>
      </c>
      <c r="L18" s="26" t="s">
        <v>126</v>
      </c>
      <c r="M18" s="82">
        <v>45356</v>
      </c>
      <c r="N18" s="82">
        <v>45356</v>
      </c>
      <c r="O18" s="34"/>
      <c r="P18" s="58"/>
      <c r="Q18" s="134">
        <v>0</v>
      </c>
      <c r="R18" s="134">
        <v>0</v>
      </c>
      <c r="S18" s="130">
        <f t="shared" ref="S18:S35" si="4">Q18+R18</f>
        <v>0</v>
      </c>
      <c r="T18" s="37">
        <v>0</v>
      </c>
      <c r="U18" s="134">
        <v>527.75</v>
      </c>
      <c r="V18" s="37">
        <v>1</v>
      </c>
      <c r="W18" s="134">
        <v>263.87</v>
      </c>
      <c r="X18" s="37">
        <f t="shared" si="3"/>
        <v>0.5</v>
      </c>
      <c r="Y18" s="130">
        <f t="shared" ref="Y18:Y27" si="5">(T18*U18)+(V18*W18)</f>
        <v>263.87</v>
      </c>
      <c r="Z18" s="130">
        <f t="shared" ref="Z18:Z27" si="6">SUM(S18+Y18)</f>
        <v>263.87</v>
      </c>
      <c r="AA18" s="22" t="s">
        <v>88</v>
      </c>
      <c r="AB18" s="7"/>
      <c r="AC18" s="7"/>
    </row>
    <row r="19" spans="1:31" ht="15.75" customHeight="1" x14ac:dyDescent="0.2">
      <c r="A19" s="18" t="s">
        <v>76</v>
      </c>
      <c r="B19" s="18" t="s">
        <v>166</v>
      </c>
      <c r="C19" s="44" t="s">
        <v>99</v>
      </c>
      <c r="D19" s="26" t="s">
        <v>100</v>
      </c>
      <c r="E19" s="72" t="s">
        <v>85</v>
      </c>
      <c r="F19" s="256" t="s">
        <v>93</v>
      </c>
      <c r="G19" s="76" t="s">
        <v>72</v>
      </c>
      <c r="H19" s="41" t="s">
        <v>72</v>
      </c>
      <c r="I19" s="41" t="s">
        <v>75</v>
      </c>
      <c r="J19" s="80" t="s">
        <v>74</v>
      </c>
      <c r="K19" s="41" t="s">
        <v>75</v>
      </c>
      <c r="L19" s="29" t="s">
        <v>126</v>
      </c>
      <c r="M19" s="85">
        <v>45356</v>
      </c>
      <c r="N19" s="85">
        <v>45356</v>
      </c>
      <c r="O19" s="34"/>
      <c r="P19" s="58"/>
      <c r="Q19" s="134">
        <v>0</v>
      </c>
      <c r="R19" s="134">
        <v>0</v>
      </c>
      <c r="S19" s="130">
        <f t="shared" si="4"/>
        <v>0</v>
      </c>
      <c r="T19" s="37">
        <v>0</v>
      </c>
      <c r="U19" s="134">
        <v>527.75</v>
      </c>
      <c r="V19" s="37">
        <v>1</v>
      </c>
      <c r="W19" s="134">
        <v>263.87</v>
      </c>
      <c r="X19" s="37">
        <f t="shared" si="3"/>
        <v>0.5</v>
      </c>
      <c r="Y19" s="130">
        <f t="shared" si="5"/>
        <v>263.87</v>
      </c>
      <c r="Z19" s="130">
        <f t="shared" si="6"/>
        <v>263.87</v>
      </c>
      <c r="AA19" s="22" t="s">
        <v>88</v>
      </c>
      <c r="AB19" s="7"/>
      <c r="AC19" s="7"/>
    </row>
    <row r="20" spans="1:31" ht="15.75" customHeight="1" x14ac:dyDescent="0.2">
      <c r="A20" s="18" t="s">
        <v>76</v>
      </c>
      <c r="B20" s="18" t="s">
        <v>166</v>
      </c>
      <c r="C20" s="65" t="s">
        <v>127</v>
      </c>
      <c r="D20" s="26" t="s">
        <v>128</v>
      </c>
      <c r="E20" s="72" t="s">
        <v>85</v>
      </c>
      <c r="F20" s="256" t="s">
        <v>93</v>
      </c>
      <c r="G20" s="76" t="s">
        <v>72</v>
      </c>
      <c r="H20" s="41" t="s">
        <v>72</v>
      </c>
      <c r="I20" s="41" t="s">
        <v>75</v>
      </c>
      <c r="J20" s="80" t="s">
        <v>74</v>
      </c>
      <c r="K20" s="81" t="s">
        <v>75</v>
      </c>
      <c r="L20" s="26" t="s">
        <v>129</v>
      </c>
      <c r="M20" s="85">
        <v>45359</v>
      </c>
      <c r="N20" s="85">
        <v>45359</v>
      </c>
      <c r="O20" s="34"/>
      <c r="P20" s="58"/>
      <c r="Q20" s="134">
        <v>0</v>
      </c>
      <c r="R20" s="134">
        <v>0</v>
      </c>
      <c r="S20" s="130">
        <f t="shared" si="4"/>
        <v>0</v>
      </c>
      <c r="T20" s="37">
        <v>0</v>
      </c>
      <c r="U20" s="134">
        <v>527.75</v>
      </c>
      <c r="V20" s="37">
        <v>1</v>
      </c>
      <c r="W20" s="134">
        <v>263.87</v>
      </c>
      <c r="X20" s="37">
        <f t="shared" si="3"/>
        <v>0.5</v>
      </c>
      <c r="Y20" s="130">
        <f t="shared" si="5"/>
        <v>263.87</v>
      </c>
      <c r="Z20" s="130">
        <f t="shared" si="6"/>
        <v>263.87</v>
      </c>
      <c r="AA20" s="22" t="s">
        <v>88</v>
      </c>
      <c r="AB20" s="7"/>
      <c r="AC20" s="7"/>
    </row>
    <row r="21" spans="1:31" ht="15.75" customHeight="1" x14ac:dyDescent="0.2">
      <c r="A21" s="18" t="s">
        <v>76</v>
      </c>
      <c r="B21" s="18" t="s">
        <v>166</v>
      </c>
      <c r="C21" s="44" t="s">
        <v>95</v>
      </c>
      <c r="D21" s="26" t="s">
        <v>96</v>
      </c>
      <c r="E21" s="72" t="s">
        <v>85</v>
      </c>
      <c r="F21" s="256" t="s">
        <v>93</v>
      </c>
      <c r="G21" s="76" t="s">
        <v>72</v>
      </c>
      <c r="H21" s="41" t="s">
        <v>72</v>
      </c>
      <c r="I21" s="41" t="s">
        <v>75</v>
      </c>
      <c r="J21" s="80" t="s">
        <v>74</v>
      </c>
      <c r="K21" s="81" t="s">
        <v>75</v>
      </c>
      <c r="L21" s="26" t="s">
        <v>130</v>
      </c>
      <c r="M21" s="85">
        <v>45359</v>
      </c>
      <c r="N21" s="85">
        <v>45359</v>
      </c>
      <c r="O21" s="34"/>
      <c r="P21" s="58"/>
      <c r="Q21" s="134">
        <v>0</v>
      </c>
      <c r="R21" s="134">
        <v>0</v>
      </c>
      <c r="S21" s="130">
        <f t="shared" si="4"/>
        <v>0</v>
      </c>
      <c r="T21" s="37">
        <v>0</v>
      </c>
      <c r="U21" s="134">
        <v>527.75</v>
      </c>
      <c r="V21" s="37">
        <v>1</v>
      </c>
      <c r="W21" s="134">
        <v>263.87</v>
      </c>
      <c r="X21" s="37">
        <f t="shared" si="3"/>
        <v>0.5</v>
      </c>
      <c r="Y21" s="130">
        <f t="shared" si="5"/>
        <v>263.87</v>
      </c>
      <c r="Z21" s="130">
        <f t="shared" si="6"/>
        <v>263.87</v>
      </c>
      <c r="AA21" s="22" t="s">
        <v>88</v>
      </c>
      <c r="AB21" s="7"/>
      <c r="AC21" s="7"/>
    </row>
    <row r="22" spans="1:31" ht="15.75" customHeight="1" x14ac:dyDescent="0.2">
      <c r="A22" s="18" t="s">
        <v>76</v>
      </c>
      <c r="B22" s="18" t="s">
        <v>166</v>
      </c>
      <c r="C22" s="65" t="s">
        <v>131</v>
      </c>
      <c r="D22" s="26" t="s">
        <v>132</v>
      </c>
      <c r="E22" s="72" t="s">
        <v>85</v>
      </c>
      <c r="F22" s="256" t="s">
        <v>93</v>
      </c>
      <c r="G22" s="76" t="s">
        <v>72</v>
      </c>
      <c r="H22" s="41" t="s">
        <v>72</v>
      </c>
      <c r="I22" s="41" t="s">
        <v>75</v>
      </c>
      <c r="J22" s="80" t="s">
        <v>74</v>
      </c>
      <c r="K22" s="41" t="s">
        <v>75</v>
      </c>
      <c r="L22" s="29" t="s">
        <v>130</v>
      </c>
      <c r="M22" s="85">
        <v>45359</v>
      </c>
      <c r="N22" s="85">
        <v>45359</v>
      </c>
      <c r="O22" s="34"/>
      <c r="P22" s="58"/>
      <c r="Q22" s="134">
        <v>0</v>
      </c>
      <c r="R22" s="134">
        <v>0</v>
      </c>
      <c r="S22" s="130">
        <f t="shared" si="4"/>
        <v>0</v>
      </c>
      <c r="T22" s="37">
        <v>0</v>
      </c>
      <c r="U22" s="134">
        <v>527.75</v>
      </c>
      <c r="V22" s="37">
        <v>2</v>
      </c>
      <c r="W22" s="134">
        <v>263.87</v>
      </c>
      <c r="X22" s="37">
        <f t="shared" si="3"/>
        <v>1</v>
      </c>
      <c r="Y22" s="130">
        <f t="shared" si="5"/>
        <v>527.74</v>
      </c>
      <c r="Z22" s="130">
        <f t="shared" si="6"/>
        <v>527.74</v>
      </c>
      <c r="AA22" s="22" t="s">
        <v>88</v>
      </c>
      <c r="AB22" s="7"/>
      <c r="AC22" s="7"/>
    </row>
    <row r="23" spans="1:31" ht="15.75" customHeight="1" x14ac:dyDescent="0.2">
      <c r="A23" s="18" t="s">
        <v>76</v>
      </c>
      <c r="B23" s="18" t="s">
        <v>166</v>
      </c>
      <c r="C23" s="44" t="s">
        <v>133</v>
      </c>
      <c r="D23" s="26" t="s">
        <v>134</v>
      </c>
      <c r="E23" s="72" t="s">
        <v>85</v>
      </c>
      <c r="F23" s="256" t="s">
        <v>93</v>
      </c>
      <c r="G23" s="76" t="s">
        <v>72</v>
      </c>
      <c r="H23" s="41" t="s">
        <v>72</v>
      </c>
      <c r="I23" s="41" t="s">
        <v>75</v>
      </c>
      <c r="J23" s="80" t="s">
        <v>74</v>
      </c>
      <c r="K23" s="81" t="s">
        <v>75</v>
      </c>
      <c r="L23" s="26" t="s">
        <v>129</v>
      </c>
      <c r="M23" s="85">
        <v>45362</v>
      </c>
      <c r="N23" s="85">
        <v>45362</v>
      </c>
      <c r="O23" s="34"/>
      <c r="P23" s="58"/>
      <c r="Q23" s="134">
        <v>0</v>
      </c>
      <c r="R23" s="134">
        <v>0</v>
      </c>
      <c r="S23" s="130">
        <f t="shared" si="4"/>
        <v>0</v>
      </c>
      <c r="T23" s="37">
        <v>0</v>
      </c>
      <c r="U23" s="134">
        <v>527.75</v>
      </c>
      <c r="V23" s="37">
        <v>2</v>
      </c>
      <c r="W23" s="134">
        <v>263.87</v>
      </c>
      <c r="X23" s="37">
        <f t="shared" si="3"/>
        <v>1</v>
      </c>
      <c r="Y23" s="130">
        <f t="shared" si="5"/>
        <v>527.74</v>
      </c>
      <c r="Z23" s="130">
        <f t="shared" si="6"/>
        <v>527.74</v>
      </c>
      <c r="AA23" s="22" t="s">
        <v>88</v>
      </c>
      <c r="AB23" s="7"/>
      <c r="AC23" s="7"/>
    </row>
    <row r="24" spans="1:31" ht="15.75" customHeight="1" x14ac:dyDescent="0.2">
      <c r="A24" s="18" t="s">
        <v>76</v>
      </c>
      <c r="B24" s="18" t="s">
        <v>166</v>
      </c>
      <c r="C24" s="44" t="s">
        <v>133</v>
      </c>
      <c r="D24" s="26" t="s">
        <v>134</v>
      </c>
      <c r="E24" s="72" t="s">
        <v>85</v>
      </c>
      <c r="F24" s="256" t="s">
        <v>93</v>
      </c>
      <c r="G24" s="76" t="s">
        <v>72</v>
      </c>
      <c r="H24" s="41" t="s">
        <v>72</v>
      </c>
      <c r="I24" s="41" t="s">
        <v>75</v>
      </c>
      <c r="J24" s="80" t="s">
        <v>74</v>
      </c>
      <c r="K24" s="41" t="s">
        <v>75</v>
      </c>
      <c r="L24" s="26" t="s">
        <v>129</v>
      </c>
      <c r="M24" s="89">
        <v>45359</v>
      </c>
      <c r="N24" s="89">
        <v>45359</v>
      </c>
      <c r="O24" s="34"/>
      <c r="P24" s="58"/>
      <c r="Q24" s="134">
        <v>0</v>
      </c>
      <c r="R24" s="134">
        <v>0</v>
      </c>
      <c r="S24" s="130">
        <f t="shared" si="4"/>
        <v>0</v>
      </c>
      <c r="T24" s="37">
        <v>0</v>
      </c>
      <c r="U24" s="134">
        <v>527.75</v>
      </c>
      <c r="V24" s="37">
        <v>2</v>
      </c>
      <c r="W24" s="134">
        <v>263.87</v>
      </c>
      <c r="X24" s="37">
        <f t="shared" si="3"/>
        <v>1</v>
      </c>
      <c r="Y24" s="130">
        <f t="shared" si="5"/>
        <v>527.74</v>
      </c>
      <c r="Z24" s="130">
        <f t="shared" si="6"/>
        <v>527.74</v>
      </c>
      <c r="AA24" s="22" t="s">
        <v>88</v>
      </c>
      <c r="AB24" s="7"/>
      <c r="AC24" s="7"/>
    </row>
    <row r="25" spans="1:31" ht="15.75" customHeight="1" x14ac:dyDescent="0.2">
      <c r="A25" s="18" t="s">
        <v>76</v>
      </c>
      <c r="B25" s="18" t="s">
        <v>166</v>
      </c>
      <c r="C25" s="44" t="s">
        <v>89</v>
      </c>
      <c r="D25" s="26" t="s">
        <v>90</v>
      </c>
      <c r="E25" s="31" t="s">
        <v>85</v>
      </c>
      <c r="F25" s="256" t="s">
        <v>93</v>
      </c>
      <c r="G25" s="90" t="s">
        <v>72</v>
      </c>
      <c r="H25" s="22" t="s">
        <v>72</v>
      </c>
      <c r="I25" s="22" t="s">
        <v>75</v>
      </c>
      <c r="J25" s="23" t="s">
        <v>74</v>
      </c>
      <c r="K25" s="25" t="s">
        <v>75</v>
      </c>
      <c r="L25" s="26" t="s">
        <v>135</v>
      </c>
      <c r="M25" s="51">
        <v>45372</v>
      </c>
      <c r="N25" s="47">
        <v>45372</v>
      </c>
      <c r="O25" s="34"/>
      <c r="P25" s="58"/>
      <c r="Q25" s="134">
        <v>0</v>
      </c>
      <c r="R25" s="134">
        <v>0</v>
      </c>
      <c r="S25" s="130">
        <f t="shared" si="4"/>
        <v>0</v>
      </c>
      <c r="T25" s="37">
        <v>0</v>
      </c>
      <c r="U25" s="134">
        <v>527.75</v>
      </c>
      <c r="V25" s="37">
        <v>2</v>
      </c>
      <c r="W25" s="134">
        <v>263.87</v>
      </c>
      <c r="X25" s="37">
        <f t="shared" si="3"/>
        <v>1</v>
      </c>
      <c r="Y25" s="130">
        <f t="shared" si="5"/>
        <v>527.74</v>
      </c>
      <c r="Z25" s="130">
        <f t="shared" si="6"/>
        <v>527.74</v>
      </c>
      <c r="AA25" s="22" t="s">
        <v>88</v>
      </c>
      <c r="AB25" s="7"/>
      <c r="AC25" s="7"/>
    </row>
    <row r="26" spans="1:31" ht="15.75" customHeight="1" x14ac:dyDescent="0.2">
      <c r="A26" s="18" t="s">
        <v>76</v>
      </c>
      <c r="B26" s="18" t="s">
        <v>166</v>
      </c>
      <c r="C26" s="44" t="s">
        <v>136</v>
      </c>
      <c r="D26" s="26" t="s">
        <v>137</v>
      </c>
      <c r="E26" s="31" t="s">
        <v>85</v>
      </c>
      <c r="F26" s="256" t="s">
        <v>93</v>
      </c>
      <c r="G26" s="56" t="s">
        <v>72</v>
      </c>
      <c r="H26" s="37" t="s">
        <v>72</v>
      </c>
      <c r="I26" s="37" t="s">
        <v>75</v>
      </c>
      <c r="J26" s="57" t="s">
        <v>74</v>
      </c>
      <c r="K26" s="22" t="s">
        <v>75</v>
      </c>
      <c r="L26" s="29" t="s">
        <v>135</v>
      </c>
      <c r="M26" s="47">
        <v>45372</v>
      </c>
      <c r="N26" s="47">
        <v>45372</v>
      </c>
      <c r="O26" s="34"/>
      <c r="P26" s="58"/>
      <c r="Q26" s="134">
        <v>0</v>
      </c>
      <c r="R26" s="134">
        <v>0</v>
      </c>
      <c r="S26" s="130">
        <f t="shared" si="4"/>
        <v>0</v>
      </c>
      <c r="T26" s="37">
        <v>0</v>
      </c>
      <c r="U26" s="134">
        <v>527.75</v>
      </c>
      <c r="V26" s="37">
        <v>2</v>
      </c>
      <c r="W26" s="134">
        <v>263.87</v>
      </c>
      <c r="X26" s="37">
        <f t="shared" si="3"/>
        <v>1</v>
      </c>
      <c r="Y26" s="130">
        <f t="shared" si="5"/>
        <v>527.74</v>
      </c>
      <c r="Z26" s="130">
        <f t="shared" si="6"/>
        <v>527.74</v>
      </c>
      <c r="AA26" s="22" t="s">
        <v>88</v>
      </c>
      <c r="AB26" s="7"/>
      <c r="AC26" s="7"/>
    </row>
    <row r="27" spans="1:31" ht="15.75" customHeight="1" x14ac:dyDescent="0.2">
      <c r="A27" s="18" t="s">
        <v>76</v>
      </c>
      <c r="B27" s="18" t="s">
        <v>166</v>
      </c>
      <c r="C27" s="49" t="s">
        <v>138</v>
      </c>
      <c r="D27" s="26" t="s">
        <v>108</v>
      </c>
      <c r="E27" s="31" t="s">
        <v>85</v>
      </c>
      <c r="F27" s="256" t="s">
        <v>93</v>
      </c>
      <c r="G27" s="56" t="s">
        <v>72</v>
      </c>
      <c r="H27" s="37" t="s">
        <v>72</v>
      </c>
      <c r="I27" s="37" t="s">
        <v>75</v>
      </c>
      <c r="J27" s="57" t="s">
        <v>74</v>
      </c>
      <c r="K27" s="25" t="s">
        <v>75</v>
      </c>
      <c r="L27" s="26" t="s">
        <v>139</v>
      </c>
      <c r="M27" s="51">
        <v>45371</v>
      </c>
      <c r="N27" s="47">
        <v>45371</v>
      </c>
      <c r="O27" s="34"/>
      <c r="P27" s="58"/>
      <c r="Q27" s="134">
        <v>0</v>
      </c>
      <c r="R27" s="134">
        <v>0</v>
      </c>
      <c r="S27" s="130">
        <f t="shared" si="4"/>
        <v>0</v>
      </c>
      <c r="T27" s="37">
        <v>1</v>
      </c>
      <c r="U27" s="134">
        <v>527.75</v>
      </c>
      <c r="V27" s="37">
        <v>1</v>
      </c>
      <c r="W27" s="134">
        <v>263.87</v>
      </c>
      <c r="X27" s="37">
        <f t="shared" si="3"/>
        <v>1.5</v>
      </c>
      <c r="Y27" s="130">
        <f t="shared" si="5"/>
        <v>791.62</v>
      </c>
      <c r="Z27" s="130">
        <f t="shared" si="6"/>
        <v>791.62</v>
      </c>
      <c r="AA27" s="22" t="s">
        <v>88</v>
      </c>
      <c r="AB27" s="7"/>
      <c r="AC27" s="7"/>
    </row>
    <row r="28" spans="1:31" ht="15.75" customHeight="1" x14ac:dyDescent="0.2">
      <c r="A28" s="18" t="s">
        <v>76</v>
      </c>
      <c r="B28" s="18" t="s">
        <v>166</v>
      </c>
      <c r="C28" s="49" t="s">
        <v>110</v>
      </c>
      <c r="D28" s="26" t="s">
        <v>111</v>
      </c>
      <c r="E28" s="45" t="s">
        <v>85</v>
      </c>
      <c r="F28" s="256" t="s">
        <v>93</v>
      </c>
      <c r="G28" s="57" t="s">
        <v>72</v>
      </c>
      <c r="H28" s="37" t="s">
        <v>72</v>
      </c>
      <c r="I28" s="37" t="s">
        <v>75</v>
      </c>
      <c r="J28" s="57" t="s">
        <v>74</v>
      </c>
      <c r="K28" s="22" t="s">
        <v>75</v>
      </c>
      <c r="L28" s="29" t="s">
        <v>139</v>
      </c>
      <c r="M28" s="47">
        <v>45371</v>
      </c>
      <c r="N28" s="47">
        <v>45371</v>
      </c>
      <c r="O28" s="34"/>
      <c r="P28" s="58"/>
      <c r="Q28" s="134">
        <v>0</v>
      </c>
      <c r="R28" s="134">
        <v>0</v>
      </c>
      <c r="S28" s="130">
        <f t="shared" si="4"/>
        <v>0</v>
      </c>
      <c r="T28" s="37">
        <v>2</v>
      </c>
      <c r="U28" s="134">
        <v>527.75</v>
      </c>
      <c r="V28" s="37">
        <v>1</v>
      </c>
      <c r="W28" s="134">
        <v>263.87</v>
      </c>
      <c r="X28" s="92">
        <v>2.5</v>
      </c>
      <c r="Y28" s="130">
        <v>1319.37</v>
      </c>
      <c r="Z28" s="130">
        <v>1319.37</v>
      </c>
      <c r="AA28" s="22" t="s">
        <v>88</v>
      </c>
      <c r="AB28" s="7"/>
      <c r="AC28" s="7"/>
    </row>
    <row r="29" spans="1:31" ht="14.25" x14ac:dyDescent="0.2">
      <c r="A29" s="18" t="s">
        <v>76</v>
      </c>
      <c r="B29" s="18" t="s">
        <v>166</v>
      </c>
      <c r="C29" s="52" t="s">
        <v>101</v>
      </c>
      <c r="D29" s="26" t="s">
        <v>102</v>
      </c>
      <c r="E29" s="45" t="s">
        <v>85</v>
      </c>
      <c r="F29" s="256" t="s">
        <v>93</v>
      </c>
      <c r="G29" s="23" t="s">
        <v>72</v>
      </c>
      <c r="H29" s="22" t="s">
        <v>72</v>
      </c>
      <c r="I29" s="22" t="s">
        <v>75</v>
      </c>
      <c r="J29" s="23" t="s">
        <v>74</v>
      </c>
      <c r="K29" s="25" t="s">
        <v>75</v>
      </c>
      <c r="L29" s="26" t="s">
        <v>140</v>
      </c>
      <c r="M29" s="51">
        <v>45359</v>
      </c>
      <c r="N29" s="47">
        <v>45363</v>
      </c>
      <c r="O29" s="34"/>
      <c r="P29" s="58"/>
      <c r="Q29" s="134">
        <v>0</v>
      </c>
      <c r="R29" s="134">
        <v>0</v>
      </c>
      <c r="S29" s="130">
        <f t="shared" si="4"/>
        <v>0</v>
      </c>
      <c r="T29" s="37">
        <v>2</v>
      </c>
      <c r="U29" s="134">
        <v>527.75</v>
      </c>
      <c r="V29" s="37">
        <v>1</v>
      </c>
      <c r="W29" s="134">
        <v>263.87</v>
      </c>
      <c r="X29" s="92">
        <v>2.5</v>
      </c>
      <c r="Y29" s="131">
        <v>1319.37</v>
      </c>
      <c r="Z29" s="131">
        <v>1319.37</v>
      </c>
      <c r="AA29" s="22" t="s">
        <v>88</v>
      </c>
      <c r="AB29" s="7"/>
      <c r="AC29" s="7"/>
    </row>
    <row r="30" spans="1:31" ht="15.75" customHeight="1" x14ac:dyDescent="0.2">
      <c r="A30" s="18" t="s">
        <v>76</v>
      </c>
      <c r="B30" s="18" t="s">
        <v>166</v>
      </c>
      <c r="C30" s="52" t="s">
        <v>116</v>
      </c>
      <c r="D30" s="26" t="s">
        <v>105</v>
      </c>
      <c r="E30" s="45" t="s">
        <v>85</v>
      </c>
      <c r="F30" s="256" t="s">
        <v>93</v>
      </c>
      <c r="G30" s="57" t="s">
        <v>72</v>
      </c>
      <c r="H30" s="37" t="s">
        <v>72</v>
      </c>
      <c r="I30" s="37" t="s">
        <v>75</v>
      </c>
      <c r="J30" s="57" t="s">
        <v>74</v>
      </c>
      <c r="K30" s="25" t="s">
        <v>75</v>
      </c>
      <c r="L30" s="26" t="s">
        <v>140</v>
      </c>
      <c r="M30" s="51">
        <v>45359</v>
      </c>
      <c r="N30" s="47">
        <v>45363</v>
      </c>
      <c r="O30" s="116"/>
      <c r="P30" s="117"/>
      <c r="Q30" s="117">
        <v>0</v>
      </c>
      <c r="R30" s="117">
        <v>0</v>
      </c>
      <c r="S30" s="118">
        <f t="shared" si="4"/>
        <v>0</v>
      </c>
      <c r="T30" s="111">
        <v>1</v>
      </c>
      <c r="U30" s="117">
        <v>120</v>
      </c>
      <c r="V30" s="111">
        <v>0</v>
      </c>
      <c r="W30" s="117">
        <v>0</v>
      </c>
      <c r="X30" s="111">
        <v>0</v>
      </c>
      <c r="Y30" s="118">
        <f t="shared" ref="Y30:Y84" si="7">(T30*U30)+(V30*W30)</f>
        <v>120</v>
      </c>
      <c r="Z30" s="118">
        <f t="shared" ref="Z30:Z40" si="8">S30+Y30</f>
        <v>120</v>
      </c>
      <c r="AA30" s="22" t="s">
        <v>88</v>
      </c>
      <c r="AB30" s="7"/>
      <c r="AC30" s="7"/>
    </row>
    <row r="31" spans="1:31" ht="15.75" customHeight="1" x14ac:dyDescent="0.2">
      <c r="A31" s="18" t="s">
        <v>76</v>
      </c>
      <c r="B31" s="18" t="s">
        <v>166</v>
      </c>
      <c r="C31" s="52" t="s">
        <v>77</v>
      </c>
      <c r="D31" s="26" t="s">
        <v>80</v>
      </c>
      <c r="E31" s="45" t="s">
        <v>85</v>
      </c>
      <c r="F31" s="256" t="s">
        <v>93</v>
      </c>
      <c r="G31" s="57" t="s">
        <v>72</v>
      </c>
      <c r="H31" s="37" t="s">
        <v>72</v>
      </c>
      <c r="I31" s="37" t="s">
        <v>75</v>
      </c>
      <c r="J31" s="57" t="s">
        <v>74</v>
      </c>
      <c r="K31" s="25" t="s">
        <v>75</v>
      </c>
      <c r="L31" s="26" t="s">
        <v>140</v>
      </c>
      <c r="M31" s="51">
        <v>45359</v>
      </c>
      <c r="N31" s="47">
        <v>45363</v>
      </c>
      <c r="O31" s="116"/>
      <c r="P31" s="117"/>
      <c r="Q31" s="117">
        <v>0</v>
      </c>
      <c r="R31" s="117">
        <v>0</v>
      </c>
      <c r="S31" s="118">
        <v>0</v>
      </c>
      <c r="T31" s="111">
        <v>2</v>
      </c>
      <c r="U31" s="117">
        <v>120</v>
      </c>
      <c r="V31" s="111">
        <v>0</v>
      </c>
      <c r="W31" s="117">
        <v>0</v>
      </c>
      <c r="X31" s="111">
        <v>2</v>
      </c>
      <c r="Y31" s="118">
        <v>240</v>
      </c>
      <c r="Z31" s="118">
        <v>240</v>
      </c>
      <c r="AA31" s="22" t="s">
        <v>88</v>
      </c>
      <c r="AB31" s="7"/>
      <c r="AC31" s="7"/>
    </row>
    <row r="32" spans="1:31" ht="14.25" x14ac:dyDescent="0.2">
      <c r="A32" s="18" t="s">
        <v>76</v>
      </c>
      <c r="B32" s="18" t="s">
        <v>166</v>
      </c>
      <c r="C32" s="54" t="s">
        <v>79</v>
      </c>
      <c r="D32" s="26" t="s">
        <v>81</v>
      </c>
      <c r="E32" s="45" t="s">
        <v>85</v>
      </c>
      <c r="F32" s="256" t="s">
        <v>93</v>
      </c>
      <c r="G32" s="90" t="s">
        <v>72</v>
      </c>
      <c r="H32" s="22" t="s">
        <v>72</v>
      </c>
      <c r="I32" s="37" t="s">
        <v>75</v>
      </c>
      <c r="J32" s="57" t="s">
        <v>74</v>
      </c>
      <c r="K32" s="22" t="s">
        <v>75</v>
      </c>
      <c r="L32" s="29" t="s">
        <v>140</v>
      </c>
      <c r="M32" s="47">
        <v>45359</v>
      </c>
      <c r="N32" s="47">
        <v>45363</v>
      </c>
      <c r="O32" s="116"/>
      <c r="P32" s="117"/>
      <c r="Q32" s="117">
        <v>0</v>
      </c>
      <c r="R32" s="117">
        <v>0</v>
      </c>
      <c r="S32" s="118">
        <v>0</v>
      </c>
      <c r="T32" s="111">
        <v>0</v>
      </c>
      <c r="U32" s="117">
        <v>0</v>
      </c>
      <c r="V32" s="111">
        <v>1</v>
      </c>
      <c r="W32" s="117">
        <v>55</v>
      </c>
      <c r="X32" s="111"/>
      <c r="Y32" s="118">
        <v>55</v>
      </c>
      <c r="Z32" s="118">
        <v>55</v>
      </c>
      <c r="AA32" s="22" t="s">
        <v>88</v>
      </c>
      <c r="AB32" s="7"/>
      <c r="AC32" s="7"/>
    </row>
    <row r="33" spans="1:29" ht="14.25" x14ac:dyDescent="0.2">
      <c r="A33" s="18" t="s">
        <v>76</v>
      </c>
      <c r="B33" s="18" t="s">
        <v>166</v>
      </c>
      <c r="C33" s="52" t="s">
        <v>117</v>
      </c>
      <c r="D33" s="26" t="s">
        <v>118</v>
      </c>
      <c r="E33" s="45" t="s">
        <v>85</v>
      </c>
      <c r="F33" s="256" t="s">
        <v>93</v>
      </c>
      <c r="G33" s="90" t="s">
        <v>72</v>
      </c>
      <c r="H33" s="22" t="s">
        <v>72</v>
      </c>
      <c r="I33" s="37" t="s">
        <v>75</v>
      </c>
      <c r="J33" s="57" t="s">
        <v>74</v>
      </c>
      <c r="K33" s="25" t="s">
        <v>75</v>
      </c>
      <c r="L33" s="26" t="s">
        <v>140</v>
      </c>
      <c r="M33" s="51">
        <v>45359</v>
      </c>
      <c r="N33" s="47">
        <v>45363</v>
      </c>
      <c r="O33" s="116"/>
      <c r="P33" s="117"/>
      <c r="Q33" s="117">
        <v>0</v>
      </c>
      <c r="R33" s="117">
        <v>0</v>
      </c>
      <c r="S33" s="118">
        <f t="shared" si="4"/>
        <v>0</v>
      </c>
      <c r="T33" s="111">
        <v>2</v>
      </c>
      <c r="U33" s="117">
        <v>527.75</v>
      </c>
      <c r="V33" s="111">
        <v>0</v>
      </c>
      <c r="W33" s="117">
        <v>0</v>
      </c>
      <c r="X33" s="111">
        <v>0</v>
      </c>
      <c r="Y33" s="118">
        <f t="shared" si="7"/>
        <v>1055.5</v>
      </c>
      <c r="Z33" s="118">
        <f t="shared" si="8"/>
        <v>1055.5</v>
      </c>
      <c r="AA33" s="22" t="s">
        <v>88</v>
      </c>
      <c r="AB33" s="7"/>
      <c r="AC33" s="7"/>
    </row>
    <row r="34" spans="1:29" ht="14.25" x14ac:dyDescent="0.2">
      <c r="A34" s="18" t="s">
        <v>76</v>
      </c>
      <c r="B34" s="18" t="s">
        <v>166</v>
      </c>
      <c r="C34" s="106" t="s">
        <v>101</v>
      </c>
      <c r="D34" s="107" t="s">
        <v>102</v>
      </c>
      <c r="E34" s="48" t="s">
        <v>85</v>
      </c>
      <c r="F34" s="257" t="s">
        <v>93</v>
      </c>
      <c r="G34" s="108" t="s">
        <v>72</v>
      </c>
      <c r="H34" s="37" t="s">
        <v>72</v>
      </c>
      <c r="I34" s="37" t="s">
        <v>75</v>
      </c>
      <c r="J34" s="57" t="s">
        <v>74</v>
      </c>
      <c r="K34" s="37" t="s">
        <v>75</v>
      </c>
      <c r="L34" s="29" t="s">
        <v>141</v>
      </c>
      <c r="M34" s="47">
        <v>45371</v>
      </c>
      <c r="N34" s="47">
        <v>45372</v>
      </c>
      <c r="O34" s="116"/>
      <c r="P34" s="117"/>
      <c r="Q34" s="117">
        <v>0</v>
      </c>
      <c r="R34" s="117">
        <v>0</v>
      </c>
      <c r="S34" s="118">
        <v>0</v>
      </c>
      <c r="T34" s="111">
        <v>2</v>
      </c>
      <c r="U34" s="117">
        <v>527.75</v>
      </c>
      <c r="V34" s="111">
        <v>0</v>
      </c>
      <c r="W34" s="117">
        <v>0</v>
      </c>
      <c r="X34" s="111">
        <v>2</v>
      </c>
      <c r="Y34" s="118">
        <v>1055.5</v>
      </c>
      <c r="Z34" s="118">
        <v>1055.5</v>
      </c>
      <c r="AA34" s="22" t="s">
        <v>88</v>
      </c>
      <c r="AB34" s="7"/>
      <c r="AC34" s="7"/>
    </row>
    <row r="35" spans="1:29" ht="42.75" x14ac:dyDescent="0.2">
      <c r="A35" s="18" t="s">
        <v>76</v>
      </c>
      <c r="B35" s="18" t="s">
        <v>166</v>
      </c>
      <c r="C35" s="44" t="s">
        <v>77</v>
      </c>
      <c r="D35" s="26" t="s">
        <v>80</v>
      </c>
      <c r="E35" s="18" t="s">
        <v>85</v>
      </c>
      <c r="F35" s="258" t="s">
        <v>93</v>
      </c>
      <c r="G35" s="19" t="s">
        <v>72</v>
      </c>
      <c r="H35" s="45" t="s">
        <v>72</v>
      </c>
      <c r="I35" s="37" t="s">
        <v>75</v>
      </c>
      <c r="J35" s="57" t="s">
        <v>74</v>
      </c>
      <c r="K35" s="27" t="s">
        <v>75</v>
      </c>
      <c r="L35" s="91" t="s">
        <v>142</v>
      </c>
      <c r="M35" s="51">
        <v>45371</v>
      </c>
      <c r="N35" s="47">
        <v>45373</v>
      </c>
      <c r="O35" s="116"/>
      <c r="P35" s="117"/>
      <c r="Q35" s="117">
        <v>0</v>
      </c>
      <c r="R35" s="117">
        <v>0</v>
      </c>
      <c r="S35" s="118">
        <f t="shared" si="4"/>
        <v>0</v>
      </c>
      <c r="T35" s="111">
        <v>3</v>
      </c>
      <c r="U35" s="117">
        <v>527.75</v>
      </c>
      <c r="V35" s="111">
        <v>0</v>
      </c>
      <c r="W35" s="117">
        <v>0</v>
      </c>
      <c r="X35" s="111">
        <v>0</v>
      </c>
      <c r="Y35" s="118">
        <f t="shared" si="7"/>
        <v>1583.25</v>
      </c>
      <c r="Z35" s="118">
        <f t="shared" si="8"/>
        <v>1583.25</v>
      </c>
      <c r="AA35" s="22" t="s">
        <v>88</v>
      </c>
      <c r="AB35" s="7"/>
      <c r="AC35" s="7"/>
    </row>
    <row r="36" spans="1:29" ht="42.75" x14ac:dyDescent="0.2">
      <c r="A36" s="18" t="s">
        <v>76</v>
      </c>
      <c r="B36" s="18" t="s">
        <v>166</v>
      </c>
      <c r="C36" s="44" t="s">
        <v>117</v>
      </c>
      <c r="D36" s="26" t="s">
        <v>118</v>
      </c>
      <c r="E36" s="18" t="s">
        <v>85</v>
      </c>
      <c r="F36" s="258" t="s">
        <v>93</v>
      </c>
      <c r="G36" s="19" t="s">
        <v>72</v>
      </c>
      <c r="H36" s="45" t="s">
        <v>72</v>
      </c>
      <c r="I36" s="37" t="s">
        <v>75</v>
      </c>
      <c r="J36" s="57" t="s">
        <v>74</v>
      </c>
      <c r="K36" s="22" t="s">
        <v>75</v>
      </c>
      <c r="L36" s="91" t="s">
        <v>142</v>
      </c>
      <c r="M36" s="47">
        <v>45371</v>
      </c>
      <c r="N36" s="47">
        <v>45373</v>
      </c>
      <c r="O36" s="116"/>
      <c r="P36" s="117"/>
      <c r="Q36" s="117">
        <v>0</v>
      </c>
      <c r="R36" s="117">
        <v>0</v>
      </c>
      <c r="S36" s="118">
        <f>Q36+R36</f>
        <v>0</v>
      </c>
      <c r="T36" s="111">
        <v>3</v>
      </c>
      <c r="U36" s="117">
        <v>527.75</v>
      </c>
      <c r="V36" s="111">
        <v>0</v>
      </c>
      <c r="W36" s="117">
        <v>0</v>
      </c>
      <c r="X36" s="111">
        <v>0</v>
      </c>
      <c r="Y36" s="118">
        <f t="shared" si="7"/>
        <v>1583.25</v>
      </c>
      <c r="Z36" s="118">
        <f t="shared" si="8"/>
        <v>1583.25</v>
      </c>
      <c r="AA36" s="22" t="s">
        <v>88</v>
      </c>
      <c r="AB36" s="7"/>
      <c r="AC36" s="7"/>
    </row>
    <row r="37" spans="1:29" ht="57" x14ac:dyDescent="0.2">
      <c r="A37" s="18" t="s">
        <v>76</v>
      </c>
      <c r="B37" s="18" t="s">
        <v>633</v>
      </c>
      <c r="C37" s="240" t="s">
        <v>575</v>
      </c>
      <c r="D37" s="239" t="s">
        <v>576</v>
      </c>
      <c r="E37" s="239" t="s">
        <v>577</v>
      </c>
      <c r="F37" s="259" t="s">
        <v>578</v>
      </c>
      <c r="G37" s="241" t="s">
        <v>579</v>
      </c>
      <c r="H37" s="239" t="s">
        <v>580</v>
      </c>
      <c r="I37" s="239" t="s">
        <v>75</v>
      </c>
      <c r="J37" s="242" t="s">
        <v>74</v>
      </c>
      <c r="K37" s="239" t="s">
        <v>75</v>
      </c>
      <c r="L37" s="243" t="s">
        <v>581</v>
      </c>
      <c r="M37" s="244"/>
      <c r="N37" s="244"/>
      <c r="O37" s="244"/>
      <c r="P37" s="245"/>
      <c r="Q37" s="245">
        <v>0</v>
      </c>
      <c r="R37" s="245">
        <v>0</v>
      </c>
      <c r="S37" s="246">
        <f t="shared" ref="S37:S40" si="9">Q37+R37</f>
        <v>0</v>
      </c>
      <c r="T37" s="239">
        <v>0</v>
      </c>
      <c r="U37" s="245">
        <v>0</v>
      </c>
      <c r="V37" s="239">
        <v>10</v>
      </c>
      <c r="W37" s="245">
        <v>263.87</v>
      </c>
      <c r="X37" s="247">
        <v>2638.7</v>
      </c>
      <c r="Y37" s="246">
        <f t="shared" si="7"/>
        <v>2638.7</v>
      </c>
      <c r="Z37" s="246">
        <f t="shared" si="8"/>
        <v>2638.7</v>
      </c>
      <c r="AA37" s="22" t="s">
        <v>88</v>
      </c>
      <c r="AB37" s="7"/>
      <c r="AC37" s="7"/>
    </row>
    <row r="38" spans="1:29" ht="28.5" x14ac:dyDescent="0.2">
      <c r="A38" s="18" t="s">
        <v>76</v>
      </c>
      <c r="B38" s="18" t="s">
        <v>633</v>
      </c>
      <c r="C38" s="240" t="s">
        <v>582</v>
      </c>
      <c r="D38" s="239">
        <v>4640616</v>
      </c>
      <c r="E38" s="239" t="s">
        <v>583</v>
      </c>
      <c r="F38" s="259" t="s">
        <v>578</v>
      </c>
      <c r="G38" s="241" t="s">
        <v>584</v>
      </c>
      <c r="H38" s="239" t="s">
        <v>580</v>
      </c>
      <c r="I38" s="239" t="s">
        <v>75</v>
      </c>
      <c r="J38" s="242" t="s">
        <v>74</v>
      </c>
      <c r="K38" s="239" t="s">
        <v>75</v>
      </c>
      <c r="L38" s="243" t="s">
        <v>78</v>
      </c>
      <c r="M38" s="244"/>
      <c r="N38" s="244"/>
      <c r="O38" s="244"/>
      <c r="P38" s="245"/>
      <c r="Q38" s="245">
        <v>0</v>
      </c>
      <c r="R38" s="245">
        <v>0</v>
      </c>
      <c r="S38" s="246">
        <f t="shared" si="9"/>
        <v>0</v>
      </c>
      <c r="T38" s="239">
        <v>0</v>
      </c>
      <c r="U38" s="245">
        <v>0</v>
      </c>
      <c r="V38" s="239">
        <v>1</v>
      </c>
      <c r="W38" s="245">
        <v>263.87</v>
      </c>
      <c r="X38" s="247">
        <v>263.87</v>
      </c>
      <c r="Y38" s="246">
        <f t="shared" si="7"/>
        <v>263.87</v>
      </c>
      <c r="Z38" s="246">
        <f t="shared" si="8"/>
        <v>263.87</v>
      </c>
      <c r="AA38" s="22" t="s">
        <v>88</v>
      </c>
      <c r="AB38" s="7"/>
      <c r="AC38" s="7"/>
    </row>
    <row r="39" spans="1:29" ht="28.5" x14ac:dyDescent="0.2">
      <c r="A39" s="18" t="s">
        <v>76</v>
      </c>
      <c r="B39" s="18" t="s">
        <v>633</v>
      </c>
      <c r="C39" s="240" t="s">
        <v>585</v>
      </c>
      <c r="D39" s="239">
        <v>3709566</v>
      </c>
      <c r="E39" s="239" t="s">
        <v>577</v>
      </c>
      <c r="F39" s="259" t="s">
        <v>578</v>
      </c>
      <c r="G39" s="241" t="s">
        <v>584</v>
      </c>
      <c r="H39" s="239" t="s">
        <v>580</v>
      </c>
      <c r="I39" s="239" t="s">
        <v>75</v>
      </c>
      <c r="J39" s="242" t="s">
        <v>74</v>
      </c>
      <c r="K39" s="239" t="s">
        <v>75</v>
      </c>
      <c r="L39" s="243" t="s">
        <v>78</v>
      </c>
      <c r="M39" s="244"/>
      <c r="N39" s="244"/>
      <c r="O39" s="244"/>
      <c r="P39" s="245"/>
      <c r="Q39" s="245">
        <v>0</v>
      </c>
      <c r="R39" s="245">
        <v>0</v>
      </c>
      <c r="S39" s="246">
        <f t="shared" si="9"/>
        <v>0</v>
      </c>
      <c r="T39" s="239">
        <v>0</v>
      </c>
      <c r="U39" s="245">
        <v>0</v>
      </c>
      <c r="V39" s="239">
        <v>1</v>
      </c>
      <c r="W39" s="245">
        <v>263.87</v>
      </c>
      <c r="X39" s="247">
        <v>263.87</v>
      </c>
      <c r="Y39" s="246">
        <f t="shared" si="7"/>
        <v>263.87</v>
      </c>
      <c r="Z39" s="246">
        <f t="shared" si="8"/>
        <v>263.87</v>
      </c>
      <c r="AA39" s="22" t="s">
        <v>88</v>
      </c>
      <c r="AB39" s="7"/>
      <c r="AC39" s="7"/>
    </row>
    <row r="40" spans="1:29" ht="28.5" x14ac:dyDescent="0.2">
      <c r="A40" s="18" t="s">
        <v>76</v>
      </c>
      <c r="B40" s="18" t="s">
        <v>633</v>
      </c>
      <c r="C40" s="240" t="s">
        <v>586</v>
      </c>
      <c r="D40" s="239">
        <v>4640659</v>
      </c>
      <c r="E40" s="239" t="s">
        <v>577</v>
      </c>
      <c r="F40" s="259" t="s">
        <v>578</v>
      </c>
      <c r="G40" s="241" t="s">
        <v>584</v>
      </c>
      <c r="H40" s="239" t="s">
        <v>580</v>
      </c>
      <c r="I40" s="239" t="s">
        <v>75</v>
      </c>
      <c r="J40" s="242" t="s">
        <v>74</v>
      </c>
      <c r="K40" s="239" t="s">
        <v>75</v>
      </c>
      <c r="L40" s="243" t="s">
        <v>78</v>
      </c>
      <c r="M40" s="244"/>
      <c r="N40" s="244"/>
      <c r="O40" s="244"/>
      <c r="P40" s="245"/>
      <c r="Q40" s="245">
        <v>0</v>
      </c>
      <c r="R40" s="245">
        <v>0</v>
      </c>
      <c r="S40" s="246">
        <f t="shared" si="9"/>
        <v>0</v>
      </c>
      <c r="T40" s="239">
        <v>0</v>
      </c>
      <c r="U40" s="245">
        <v>0</v>
      </c>
      <c r="V40" s="239">
        <v>1</v>
      </c>
      <c r="W40" s="245">
        <v>263.87</v>
      </c>
      <c r="X40" s="247">
        <v>263.87</v>
      </c>
      <c r="Y40" s="246">
        <f t="shared" si="7"/>
        <v>263.87</v>
      </c>
      <c r="Z40" s="246">
        <f t="shared" si="8"/>
        <v>263.87</v>
      </c>
      <c r="AA40" s="22" t="s">
        <v>88</v>
      </c>
      <c r="AB40" s="7"/>
      <c r="AC40" s="7"/>
    </row>
    <row r="41" spans="1:29" ht="57" x14ac:dyDescent="0.2">
      <c r="A41" s="18" t="s">
        <v>76</v>
      </c>
      <c r="B41" s="18" t="s">
        <v>633</v>
      </c>
      <c r="C41" s="240" t="s">
        <v>587</v>
      </c>
      <c r="D41" s="239" t="s">
        <v>588</v>
      </c>
      <c r="E41" s="239" t="s">
        <v>333</v>
      </c>
      <c r="F41" s="259" t="s">
        <v>578</v>
      </c>
      <c r="G41" s="241" t="s">
        <v>579</v>
      </c>
      <c r="H41" s="239" t="s">
        <v>580</v>
      </c>
      <c r="I41" s="239" t="s">
        <v>75</v>
      </c>
      <c r="J41" s="242" t="s">
        <v>74</v>
      </c>
      <c r="K41" s="239" t="s">
        <v>75</v>
      </c>
      <c r="L41" s="243" t="s">
        <v>524</v>
      </c>
      <c r="M41" s="244"/>
      <c r="N41" s="244"/>
      <c r="O41" s="244"/>
      <c r="P41" s="245"/>
      <c r="Q41" s="245">
        <v>0</v>
      </c>
      <c r="R41" s="245">
        <v>0</v>
      </c>
      <c r="S41" s="248">
        <v>0</v>
      </c>
      <c r="T41" s="18">
        <v>0</v>
      </c>
      <c r="U41" s="233">
        <v>0</v>
      </c>
      <c r="V41" s="18">
        <v>10</v>
      </c>
      <c r="W41" s="233">
        <v>263.87</v>
      </c>
      <c r="X41" s="249">
        <f t="shared" ref="X41:X83" si="10">(V41*W41)</f>
        <v>2638.7</v>
      </c>
      <c r="Y41" s="250">
        <f t="shared" si="7"/>
        <v>2638.7</v>
      </c>
      <c r="Z41" s="246">
        <v>2638.7</v>
      </c>
      <c r="AA41" s="22" t="s">
        <v>88</v>
      </c>
      <c r="AB41" s="7"/>
      <c r="AC41" s="7"/>
    </row>
    <row r="42" spans="1:29" ht="57" x14ac:dyDescent="0.2">
      <c r="A42" s="18" t="s">
        <v>76</v>
      </c>
      <c r="B42" s="18" t="s">
        <v>633</v>
      </c>
      <c r="C42" s="240" t="s">
        <v>589</v>
      </c>
      <c r="D42" s="239">
        <v>1878387</v>
      </c>
      <c r="E42" s="239" t="s">
        <v>333</v>
      </c>
      <c r="F42" s="259" t="s">
        <v>578</v>
      </c>
      <c r="G42" s="241" t="s">
        <v>579</v>
      </c>
      <c r="H42" s="239" t="s">
        <v>580</v>
      </c>
      <c r="I42" s="239" t="s">
        <v>75</v>
      </c>
      <c r="J42" s="242" t="s">
        <v>74</v>
      </c>
      <c r="K42" s="239" t="s">
        <v>75</v>
      </c>
      <c r="L42" s="243" t="s">
        <v>524</v>
      </c>
      <c r="M42" s="244"/>
      <c r="N42" s="244"/>
      <c r="O42" s="244"/>
      <c r="P42" s="245"/>
      <c r="Q42" s="245">
        <v>0</v>
      </c>
      <c r="R42" s="245">
        <v>0</v>
      </c>
      <c r="S42" s="250">
        <v>0</v>
      </c>
      <c r="T42" s="18">
        <v>0</v>
      </c>
      <c r="U42" s="233">
        <v>0</v>
      </c>
      <c r="V42" s="18">
        <v>7</v>
      </c>
      <c r="W42" s="233">
        <v>263.87</v>
      </c>
      <c r="X42" s="249">
        <f t="shared" si="10"/>
        <v>1847.0900000000001</v>
      </c>
      <c r="Y42" s="250">
        <f t="shared" si="7"/>
        <v>1847.0900000000001</v>
      </c>
      <c r="Z42" s="250">
        <v>1847.09</v>
      </c>
      <c r="AA42" s="22" t="s">
        <v>88</v>
      </c>
      <c r="AB42" s="7"/>
      <c r="AC42" s="7"/>
    </row>
    <row r="43" spans="1:29" ht="57" x14ac:dyDescent="0.2">
      <c r="A43" s="18" t="s">
        <v>76</v>
      </c>
      <c r="B43" s="18" t="s">
        <v>633</v>
      </c>
      <c r="C43" s="240" t="s">
        <v>590</v>
      </c>
      <c r="D43" s="239">
        <v>1866796</v>
      </c>
      <c r="E43" s="239" t="s">
        <v>333</v>
      </c>
      <c r="F43" s="259" t="s">
        <v>578</v>
      </c>
      <c r="G43" s="241" t="s">
        <v>579</v>
      </c>
      <c r="H43" s="239" t="s">
        <v>580</v>
      </c>
      <c r="I43" s="239" t="s">
        <v>75</v>
      </c>
      <c r="J43" s="242" t="s">
        <v>74</v>
      </c>
      <c r="K43" s="239" t="s">
        <v>75</v>
      </c>
      <c r="L43" s="243" t="s">
        <v>524</v>
      </c>
      <c r="M43" s="244"/>
      <c r="N43" s="244"/>
      <c r="O43" s="244"/>
      <c r="P43" s="245"/>
      <c r="Q43" s="245">
        <v>0</v>
      </c>
      <c r="R43" s="245">
        <v>0</v>
      </c>
      <c r="S43" s="250">
        <v>0</v>
      </c>
      <c r="T43" s="18">
        <v>0</v>
      </c>
      <c r="U43" s="233">
        <v>0</v>
      </c>
      <c r="V43" s="18">
        <v>7</v>
      </c>
      <c r="W43" s="233">
        <v>263.87</v>
      </c>
      <c r="X43" s="249">
        <f t="shared" si="10"/>
        <v>1847.0900000000001</v>
      </c>
      <c r="Y43" s="250">
        <f t="shared" si="7"/>
        <v>1847.0900000000001</v>
      </c>
      <c r="Z43" s="250">
        <v>1847.09</v>
      </c>
      <c r="AA43" s="22" t="s">
        <v>88</v>
      </c>
      <c r="AB43" s="7"/>
      <c r="AC43" s="7"/>
    </row>
    <row r="44" spans="1:29" ht="57" x14ac:dyDescent="0.2">
      <c r="A44" s="18" t="s">
        <v>76</v>
      </c>
      <c r="B44" s="18" t="s">
        <v>633</v>
      </c>
      <c r="C44" s="240" t="s">
        <v>591</v>
      </c>
      <c r="D44" s="239">
        <v>1879065</v>
      </c>
      <c r="E44" s="239" t="s">
        <v>333</v>
      </c>
      <c r="F44" s="259" t="s">
        <v>578</v>
      </c>
      <c r="G44" s="241" t="s">
        <v>579</v>
      </c>
      <c r="H44" s="239" t="s">
        <v>580</v>
      </c>
      <c r="I44" s="239" t="s">
        <v>75</v>
      </c>
      <c r="J44" s="242" t="s">
        <v>74</v>
      </c>
      <c r="K44" s="239" t="s">
        <v>75</v>
      </c>
      <c r="L44" s="243" t="s">
        <v>524</v>
      </c>
      <c r="M44" s="244"/>
      <c r="N44" s="244"/>
      <c r="O44" s="244"/>
      <c r="P44" s="245"/>
      <c r="Q44" s="245">
        <v>0</v>
      </c>
      <c r="R44" s="245">
        <v>0</v>
      </c>
      <c r="S44" s="250">
        <v>0</v>
      </c>
      <c r="T44" s="18">
        <v>0</v>
      </c>
      <c r="U44" s="233">
        <v>0</v>
      </c>
      <c r="V44" s="18">
        <v>7</v>
      </c>
      <c r="W44" s="233">
        <v>263.87</v>
      </c>
      <c r="X44" s="249">
        <f t="shared" si="10"/>
        <v>1847.0900000000001</v>
      </c>
      <c r="Y44" s="250">
        <f t="shared" si="7"/>
        <v>1847.0900000000001</v>
      </c>
      <c r="Z44" s="250">
        <v>1847.09</v>
      </c>
      <c r="AA44" s="22" t="s">
        <v>88</v>
      </c>
      <c r="AB44" s="7"/>
      <c r="AC44" s="7"/>
    </row>
    <row r="45" spans="1:29" ht="57" x14ac:dyDescent="0.2">
      <c r="A45" s="18" t="s">
        <v>76</v>
      </c>
      <c r="B45" s="18" t="s">
        <v>633</v>
      </c>
      <c r="C45" s="240" t="s">
        <v>592</v>
      </c>
      <c r="D45" s="239">
        <v>1879685</v>
      </c>
      <c r="E45" s="239" t="s">
        <v>333</v>
      </c>
      <c r="F45" s="259" t="s">
        <v>578</v>
      </c>
      <c r="G45" s="241" t="s">
        <v>579</v>
      </c>
      <c r="H45" s="239" t="s">
        <v>580</v>
      </c>
      <c r="I45" s="239" t="s">
        <v>75</v>
      </c>
      <c r="J45" s="242" t="s">
        <v>74</v>
      </c>
      <c r="K45" s="239" t="s">
        <v>75</v>
      </c>
      <c r="L45" s="243" t="s">
        <v>524</v>
      </c>
      <c r="M45" s="244"/>
      <c r="N45" s="244"/>
      <c r="O45" s="244"/>
      <c r="P45" s="245"/>
      <c r="Q45" s="245">
        <v>0</v>
      </c>
      <c r="R45" s="245">
        <v>0</v>
      </c>
      <c r="S45" s="250">
        <v>0</v>
      </c>
      <c r="T45" s="18">
        <v>0</v>
      </c>
      <c r="U45" s="233">
        <v>0</v>
      </c>
      <c r="V45" s="18">
        <v>7</v>
      </c>
      <c r="W45" s="233">
        <v>263.87</v>
      </c>
      <c r="X45" s="249">
        <f t="shared" si="10"/>
        <v>1847.0900000000001</v>
      </c>
      <c r="Y45" s="250">
        <f t="shared" si="7"/>
        <v>1847.0900000000001</v>
      </c>
      <c r="Z45" s="250">
        <v>1847.09</v>
      </c>
      <c r="AA45" s="22" t="s">
        <v>88</v>
      </c>
      <c r="AB45" s="7"/>
      <c r="AC45" s="7"/>
    </row>
    <row r="46" spans="1:29" ht="57" x14ac:dyDescent="0.2">
      <c r="A46" s="18" t="s">
        <v>76</v>
      </c>
      <c r="B46" s="18" t="s">
        <v>633</v>
      </c>
      <c r="C46" s="240" t="s">
        <v>593</v>
      </c>
      <c r="D46" s="239">
        <v>1848968</v>
      </c>
      <c r="E46" s="239" t="s">
        <v>333</v>
      </c>
      <c r="F46" s="259" t="s">
        <v>578</v>
      </c>
      <c r="G46" s="241" t="s">
        <v>579</v>
      </c>
      <c r="H46" s="239" t="s">
        <v>580</v>
      </c>
      <c r="I46" s="239" t="s">
        <v>75</v>
      </c>
      <c r="J46" s="242" t="s">
        <v>74</v>
      </c>
      <c r="K46" s="239" t="s">
        <v>75</v>
      </c>
      <c r="L46" s="243" t="s">
        <v>524</v>
      </c>
      <c r="M46" s="244"/>
      <c r="N46" s="244"/>
      <c r="O46" s="244"/>
      <c r="P46" s="245"/>
      <c r="Q46" s="245">
        <v>0</v>
      </c>
      <c r="R46" s="245">
        <v>0</v>
      </c>
      <c r="S46" s="250">
        <v>0</v>
      </c>
      <c r="T46" s="18">
        <v>0</v>
      </c>
      <c r="U46" s="233">
        <v>0</v>
      </c>
      <c r="V46" s="18">
        <v>7</v>
      </c>
      <c r="W46" s="233">
        <v>263.87</v>
      </c>
      <c r="X46" s="249">
        <f t="shared" si="10"/>
        <v>1847.0900000000001</v>
      </c>
      <c r="Y46" s="250">
        <f t="shared" si="7"/>
        <v>1847.0900000000001</v>
      </c>
      <c r="Z46" s="250">
        <v>1847.09</v>
      </c>
      <c r="AA46" s="22" t="s">
        <v>88</v>
      </c>
      <c r="AB46" s="7"/>
      <c r="AC46" s="7"/>
    </row>
    <row r="47" spans="1:29" ht="57" x14ac:dyDescent="0.2">
      <c r="A47" s="18" t="s">
        <v>76</v>
      </c>
      <c r="B47" s="18" t="s">
        <v>633</v>
      </c>
      <c r="C47" s="240" t="s">
        <v>594</v>
      </c>
      <c r="D47" s="239">
        <v>1878395</v>
      </c>
      <c r="E47" s="239" t="s">
        <v>333</v>
      </c>
      <c r="F47" s="259" t="s">
        <v>578</v>
      </c>
      <c r="G47" s="241" t="s">
        <v>579</v>
      </c>
      <c r="H47" s="239" t="s">
        <v>580</v>
      </c>
      <c r="I47" s="239" t="s">
        <v>75</v>
      </c>
      <c r="J47" s="242" t="s">
        <v>74</v>
      </c>
      <c r="K47" s="239" t="s">
        <v>75</v>
      </c>
      <c r="L47" s="243" t="s">
        <v>524</v>
      </c>
      <c r="M47" s="244"/>
      <c r="N47" s="244"/>
      <c r="O47" s="244"/>
      <c r="P47" s="245"/>
      <c r="Q47" s="245">
        <v>0</v>
      </c>
      <c r="R47" s="245">
        <v>0</v>
      </c>
      <c r="S47" s="250">
        <v>0</v>
      </c>
      <c r="T47" s="18">
        <v>0</v>
      </c>
      <c r="U47" s="233">
        <v>0</v>
      </c>
      <c r="V47" s="18">
        <v>7</v>
      </c>
      <c r="W47" s="233">
        <v>263.87</v>
      </c>
      <c r="X47" s="249">
        <f t="shared" si="10"/>
        <v>1847.0900000000001</v>
      </c>
      <c r="Y47" s="250">
        <f t="shared" si="7"/>
        <v>1847.0900000000001</v>
      </c>
      <c r="Z47" s="250">
        <v>1847.09</v>
      </c>
      <c r="AA47" s="22" t="s">
        <v>88</v>
      </c>
      <c r="AB47" s="7"/>
      <c r="AC47" s="7"/>
    </row>
    <row r="48" spans="1:29" ht="57" x14ac:dyDescent="0.2">
      <c r="A48" s="18" t="s">
        <v>76</v>
      </c>
      <c r="B48" s="18" t="s">
        <v>633</v>
      </c>
      <c r="C48" s="240" t="s">
        <v>595</v>
      </c>
      <c r="D48" s="239">
        <v>1879081</v>
      </c>
      <c r="E48" s="239" t="s">
        <v>333</v>
      </c>
      <c r="F48" s="259" t="s">
        <v>578</v>
      </c>
      <c r="G48" s="241" t="s">
        <v>579</v>
      </c>
      <c r="H48" s="239" t="s">
        <v>580</v>
      </c>
      <c r="I48" s="239" t="s">
        <v>75</v>
      </c>
      <c r="J48" s="242" t="s">
        <v>74</v>
      </c>
      <c r="K48" s="239" t="s">
        <v>75</v>
      </c>
      <c r="L48" s="243" t="s">
        <v>524</v>
      </c>
      <c r="M48" s="244"/>
      <c r="N48" s="244"/>
      <c r="O48" s="244"/>
      <c r="P48" s="245"/>
      <c r="Q48" s="245">
        <v>0</v>
      </c>
      <c r="R48" s="245">
        <v>0</v>
      </c>
      <c r="S48" s="250">
        <v>0</v>
      </c>
      <c r="T48" s="18">
        <v>0</v>
      </c>
      <c r="U48" s="233">
        <v>0</v>
      </c>
      <c r="V48" s="18">
        <v>10</v>
      </c>
      <c r="W48" s="233">
        <v>263.87</v>
      </c>
      <c r="X48" s="249">
        <f t="shared" si="10"/>
        <v>2638.7</v>
      </c>
      <c r="Y48" s="250">
        <f t="shared" si="7"/>
        <v>2638.7</v>
      </c>
      <c r="Z48" s="250">
        <v>2638.7</v>
      </c>
      <c r="AA48" s="22" t="s">
        <v>88</v>
      </c>
      <c r="AB48" s="7"/>
      <c r="AC48" s="7"/>
    </row>
    <row r="49" spans="1:29" ht="57" x14ac:dyDescent="0.2">
      <c r="A49" s="18" t="s">
        <v>76</v>
      </c>
      <c r="B49" s="18" t="s">
        <v>633</v>
      </c>
      <c r="C49" s="240" t="s">
        <v>596</v>
      </c>
      <c r="D49" s="239">
        <v>1878662</v>
      </c>
      <c r="E49" s="239" t="s">
        <v>333</v>
      </c>
      <c r="F49" s="259" t="s">
        <v>578</v>
      </c>
      <c r="G49" s="241" t="s">
        <v>579</v>
      </c>
      <c r="H49" s="239" t="s">
        <v>580</v>
      </c>
      <c r="I49" s="239" t="s">
        <v>75</v>
      </c>
      <c r="J49" s="242" t="s">
        <v>74</v>
      </c>
      <c r="K49" s="239" t="s">
        <v>75</v>
      </c>
      <c r="L49" s="243" t="s">
        <v>524</v>
      </c>
      <c r="M49" s="244"/>
      <c r="N49" s="244"/>
      <c r="O49" s="244"/>
      <c r="P49" s="245"/>
      <c r="Q49" s="245">
        <v>0</v>
      </c>
      <c r="R49" s="245">
        <v>0</v>
      </c>
      <c r="S49" s="250">
        <v>0</v>
      </c>
      <c r="T49" s="18">
        <v>0</v>
      </c>
      <c r="U49" s="233">
        <v>0</v>
      </c>
      <c r="V49" s="18">
        <v>10</v>
      </c>
      <c r="W49" s="233">
        <v>263.87</v>
      </c>
      <c r="X49" s="249">
        <f t="shared" si="10"/>
        <v>2638.7</v>
      </c>
      <c r="Y49" s="250">
        <f t="shared" si="7"/>
        <v>2638.7</v>
      </c>
      <c r="Z49" s="250">
        <v>2638.7</v>
      </c>
      <c r="AA49" s="22" t="s">
        <v>88</v>
      </c>
      <c r="AB49" s="7"/>
      <c r="AC49" s="7"/>
    </row>
    <row r="50" spans="1:29" ht="57" x14ac:dyDescent="0.2">
      <c r="A50" s="18" t="s">
        <v>76</v>
      </c>
      <c r="B50" s="18" t="s">
        <v>633</v>
      </c>
      <c r="C50" s="240" t="s">
        <v>597</v>
      </c>
      <c r="D50" s="239">
        <v>1802526</v>
      </c>
      <c r="E50" s="239" t="s">
        <v>577</v>
      </c>
      <c r="F50" s="259" t="s">
        <v>578</v>
      </c>
      <c r="G50" s="241" t="s">
        <v>579</v>
      </c>
      <c r="H50" s="239" t="s">
        <v>580</v>
      </c>
      <c r="I50" s="239" t="s">
        <v>75</v>
      </c>
      <c r="J50" s="242" t="s">
        <v>74</v>
      </c>
      <c r="K50" s="239" t="s">
        <v>75</v>
      </c>
      <c r="L50" s="243" t="s">
        <v>524</v>
      </c>
      <c r="M50" s="244"/>
      <c r="N50" s="244"/>
      <c r="O50" s="244"/>
      <c r="P50" s="245"/>
      <c r="Q50" s="245">
        <v>0</v>
      </c>
      <c r="R50" s="245">
        <v>0</v>
      </c>
      <c r="S50" s="250">
        <v>0</v>
      </c>
      <c r="T50" s="18">
        <v>0</v>
      </c>
      <c r="U50" s="233">
        <v>0</v>
      </c>
      <c r="V50" s="18">
        <v>10</v>
      </c>
      <c r="W50" s="233">
        <v>263.87</v>
      </c>
      <c r="X50" s="249">
        <f t="shared" si="10"/>
        <v>2638.7</v>
      </c>
      <c r="Y50" s="250">
        <f t="shared" si="7"/>
        <v>2638.7</v>
      </c>
      <c r="Z50" s="250">
        <v>2638.7</v>
      </c>
      <c r="AA50" s="22" t="s">
        <v>88</v>
      </c>
      <c r="AB50" s="7"/>
      <c r="AC50" s="7"/>
    </row>
    <row r="51" spans="1:29" ht="57" x14ac:dyDescent="0.2">
      <c r="A51" s="18" t="s">
        <v>76</v>
      </c>
      <c r="B51" s="18" t="s">
        <v>633</v>
      </c>
      <c r="C51" s="240" t="s">
        <v>598</v>
      </c>
      <c r="D51" s="239">
        <v>1879596</v>
      </c>
      <c r="E51" s="239" t="s">
        <v>333</v>
      </c>
      <c r="F51" s="259" t="s">
        <v>578</v>
      </c>
      <c r="G51" s="241" t="s">
        <v>579</v>
      </c>
      <c r="H51" s="239" t="s">
        <v>580</v>
      </c>
      <c r="I51" s="239" t="s">
        <v>75</v>
      </c>
      <c r="J51" s="242" t="s">
        <v>74</v>
      </c>
      <c r="K51" s="239" t="s">
        <v>75</v>
      </c>
      <c r="L51" s="243" t="s">
        <v>524</v>
      </c>
      <c r="M51" s="244"/>
      <c r="N51" s="244"/>
      <c r="O51" s="244"/>
      <c r="P51" s="245"/>
      <c r="Q51" s="245">
        <v>0</v>
      </c>
      <c r="R51" s="245">
        <v>0</v>
      </c>
      <c r="S51" s="250">
        <v>0</v>
      </c>
      <c r="T51" s="18">
        <v>0</v>
      </c>
      <c r="U51" s="233">
        <v>0</v>
      </c>
      <c r="V51" s="18">
        <v>7</v>
      </c>
      <c r="W51" s="233">
        <v>263.87</v>
      </c>
      <c r="X51" s="249">
        <f t="shared" si="10"/>
        <v>1847.0900000000001</v>
      </c>
      <c r="Y51" s="250">
        <f t="shared" si="7"/>
        <v>1847.0900000000001</v>
      </c>
      <c r="Z51" s="250">
        <v>1847.09</v>
      </c>
      <c r="AA51" s="22" t="s">
        <v>88</v>
      </c>
      <c r="AB51" s="7"/>
      <c r="AC51" s="7"/>
    </row>
    <row r="52" spans="1:29" ht="57" x14ac:dyDescent="0.2">
      <c r="A52" s="18" t="s">
        <v>76</v>
      </c>
      <c r="B52" s="18" t="s">
        <v>633</v>
      </c>
      <c r="C52" s="251" t="s">
        <v>599</v>
      </c>
      <c r="D52" s="242">
        <v>1780522</v>
      </c>
      <c r="E52" s="242" t="s">
        <v>333</v>
      </c>
      <c r="F52" s="259" t="s">
        <v>578</v>
      </c>
      <c r="G52" s="241" t="s">
        <v>579</v>
      </c>
      <c r="H52" s="242" t="s">
        <v>580</v>
      </c>
      <c r="I52" s="242" t="s">
        <v>75</v>
      </c>
      <c r="J52" s="242" t="s">
        <v>74</v>
      </c>
      <c r="K52" s="242" t="s">
        <v>75</v>
      </c>
      <c r="L52" s="243" t="s">
        <v>524</v>
      </c>
      <c r="M52" s="252"/>
      <c r="N52" s="252"/>
      <c r="O52" s="252"/>
      <c r="P52" s="253"/>
      <c r="Q52" s="253">
        <v>0</v>
      </c>
      <c r="R52" s="253">
        <v>0</v>
      </c>
      <c r="S52" s="248">
        <v>0</v>
      </c>
      <c r="T52" s="18">
        <v>0</v>
      </c>
      <c r="U52" s="233">
        <v>0</v>
      </c>
      <c r="V52" s="18">
        <v>10</v>
      </c>
      <c r="W52" s="233">
        <v>263.87</v>
      </c>
      <c r="X52" s="249">
        <f t="shared" si="10"/>
        <v>2638.7</v>
      </c>
      <c r="Y52" s="250">
        <f t="shared" si="7"/>
        <v>2638.7</v>
      </c>
      <c r="Z52" s="250">
        <v>2638.7</v>
      </c>
      <c r="AA52" s="22" t="s">
        <v>88</v>
      </c>
      <c r="AB52" s="7"/>
      <c r="AC52" s="7"/>
    </row>
    <row r="53" spans="1:29" ht="57" x14ac:dyDescent="0.2">
      <c r="A53" s="18" t="s">
        <v>76</v>
      </c>
      <c r="B53" s="18" t="s">
        <v>633</v>
      </c>
      <c r="C53" s="251" t="s">
        <v>600</v>
      </c>
      <c r="D53" s="242">
        <v>1600516</v>
      </c>
      <c r="E53" s="242" t="s">
        <v>333</v>
      </c>
      <c r="F53" s="259" t="s">
        <v>578</v>
      </c>
      <c r="G53" s="241" t="s">
        <v>579</v>
      </c>
      <c r="H53" s="242" t="s">
        <v>580</v>
      </c>
      <c r="I53" s="242" t="s">
        <v>75</v>
      </c>
      <c r="J53" s="242" t="s">
        <v>74</v>
      </c>
      <c r="K53" s="242" t="s">
        <v>75</v>
      </c>
      <c r="L53" s="243" t="s">
        <v>601</v>
      </c>
      <c r="M53" s="252"/>
      <c r="N53" s="252"/>
      <c r="O53" s="252"/>
      <c r="P53" s="253"/>
      <c r="Q53" s="253">
        <v>0</v>
      </c>
      <c r="R53" s="253">
        <v>0</v>
      </c>
      <c r="S53" s="248">
        <v>0</v>
      </c>
      <c r="T53" s="18">
        <v>0</v>
      </c>
      <c r="U53" s="233">
        <v>0</v>
      </c>
      <c r="V53" s="18">
        <v>3</v>
      </c>
      <c r="W53" s="233">
        <v>263.87</v>
      </c>
      <c r="X53" s="249">
        <f t="shared" si="10"/>
        <v>791.61</v>
      </c>
      <c r="Y53" s="250">
        <f t="shared" si="7"/>
        <v>791.61</v>
      </c>
      <c r="Z53" s="250">
        <v>791.61</v>
      </c>
      <c r="AA53" s="22" t="s">
        <v>88</v>
      </c>
      <c r="AB53" s="7"/>
      <c r="AC53" s="7"/>
    </row>
    <row r="54" spans="1:29" ht="57" x14ac:dyDescent="0.2">
      <c r="A54" s="18" t="s">
        <v>76</v>
      </c>
      <c r="B54" s="18" t="s">
        <v>633</v>
      </c>
      <c r="C54" s="251" t="s">
        <v>602</v>
      </c>
      <c r="D54" s="242">
        <v>1879251</v>
      </c>
      <c r="E54" s="242" t="s">
        <v>333</v>
      </c>
      <c r="F54" s="259" t="s">
        <v>578</v>
      </c>
      <c r="G54" s="241" t="s">
        <v>579</v>
      </c>
      <c r="H54" s="242" t="s">
        <v>580</v>
      </c>
      <c r="I54" s="242" t="s">
        <v>75</v>
      </c>
      <c r="J54" s="242" t="s">
        <v>74</v>
      </c>
      <c r="K54" s="242" t="s">
        <v>75</v>
      </c>
      <c r="L54" s="243" t="s">
        <v>601</v>
      </c>
      <c r="M54" s="252"/>
      <c r="N54" s="252"/>
      <c r="O54" s="252"/>
      <c r="P54" s="253"/>
      <c r="Q54" s="253">
        <v>0</v>
      </c>
      <c r="R54" s="253">
        <v>0</v>
      </c>
      <c r="S54" s="248">
        <v>0</v>
      </c>
      <c r="T54" s="18">
        <v>0</v>
      </c>
      <c r="U54" s="233">
        <v>0</v>
      </c>
      <c r="V54" s="18">
        <v>3</v>
      </c>
      <c r="W54" s="233">
        <v>263.87</v>
      </c>
      <c r="X54" s="249">
        <f t="shared" si="10"/>
        <v>791.61</v>
      </c>
      <c r="Y54" s="250">
        <f t="shared" si="7"/>
        <v>791.61</v>
      </c>
      <c r="Z54" s="250">
        <v>791.61</v>
      </c>
      <c r="AA54" s="22" t="s">
        <v>88</v>
      </c>
      <c r="AB54" s="7"/>
      <c r="AC54" s="7"/>
    </row>
    <row r="55" spans="1:29" ht="57" x14ac:dyDescent="0.2">
      <c r="A55" s="18" t="s">
        <v>76</v>
      </c>
      <c r="B55" s="18" t="s">
        <v>633</v>
      </c>
      <c r="C55" s="251" t="s">
        <v>603</v>
      </c>
      <c r="D55" s="242">
        <v>1878760</v>
      </c>
      <c r="E55" s="242" t="s">
        <v>333</v>
      </c>
      <c r="F55" s="259" t="s">
        <v>578</v>
      </c>
      <c r="G55" s="241" t="s">
        <v>579</v>
      </c>
      <c r="H55" s="242" t="s">
        <v>580</v>
      </c>
      <c r="I55" s="242" t="s">
        <v>75</v>
      </c>
      <c r="J55" s="242" t="s">
        <v>74</v>
      </c>
      <c r="K55" s="242" t="s">
        <v>75</v>
      </c>
      <c r="L55" s="254" t="s">
        <v>82</v>
      </c>
      <c r="M55" s="252"/>
      <c r="N55" s="252"/>
      <c r="O55" s="252"/>
      <c r="P55" s="253"/>
      <c r="Q55" s="253">
        <v>0</v>
      </c>
      <c r="R55" s="253">
        <v>0</v>
      </c>
      <c r="S55" s="248">
        <v>0</v>
      </c>
      <c r="T55" s="18">
        <v>0</v>
      </c>
      <c r="U55" s="233">
        <v>0</v>
      </c>
      <c r="V55" s="18">
        <v>10</v>
      </c>
      <c r="W55" s="233">
        <v>263.87</v>
      </c>
      <c r="X55" s="249">
        <f t="shared" si="10"/>
        <v>2638.7</v>
      </c>
      <c r="Y55" s="250">
        <f t="shared" si="7"/>
        <v>2638.7</v>
      </c>
      <c r="Z55" s="250">
        <v>2638.7</v>
      </c>
      <c r="AA55" s="22" t="s">
        <v>88</v>
      </c>
      <c r="AB55" s="7"/>
      <c r="AC55" s="7"/>
    </row>
    <row r="56" spans="1:29" ht="57" x14ac:dyDescent="0.2">
      <c r="A56" s="18" t="s">
        <v>76</v>
      </c>
      <c r="B56" s="18" t="s">
        <v>633</v>
      </c>
      <c r="C56" s="251" t="s">
        <v>604</v>
      </c>
      <c r="D56" s="242">
        <v>3400794</v>
      </c>
      <c r="E56" s="242" t="s">
        <v>333</v>
      </c>
      <c r="F56" s="259" t="s">
        <v>578</v>
      </c>
      <c r="G56" s="241" t="s">
        <v>579</v>
      </c>
      <c r="H56" s="242" t="s">
        <v>580</v>
      </c>
      <c r="I56" s="242" t="s">
        <v>75</v>
      </c>
      <c r="J56" s="242" t="s">
        <v>74</v>
      </c>
      <c r="K56" s="242" t="s">
        <v>75</v>
      </c>
      <c r="L56" s="254" t="s">
        <v>82</v>
      </c>
      <c r="M56" s="252"/>
      <c r="N56" s="252"/>
      <c r="O56" s="252"/>
      <c r="P56" s="253"/>
      <c r="Q56" s="253">
        <v>0</v>
      </c>
      <c r="R56" s="253">
        <v>0</v>
      </c>
      <c r="S56" s="248">
        <v>0</v>
      </c>
      <c r="T56" s="18">
        <v>0</v>
      </c>
      <c r="U56" s="233">
        <v>0</v>
      </c>
      <c r="V56" s="18">
        <v>10</v>
      </c>
      <c r="W56" s="233">
        <v>263.87</v>
      </c>
      <c r="X56" s="249">
        <f t="shared" si="10"/>
        <v>2638.7</v>
      </c>
      <c r="Y56" s="250">
        <f t="shared" si="7"/>
        <v>2638.7</v>
      </c>
      <c r="Z56" s="250">
        <v>2638.7</v>
      </c>
      <c r="AA56" s="22" t="s">
        <v>88</v>
      </c>
      <c r="AB56" s="7"/>
      <c r="AC56" s="7"/>
    </row>
    <row r="57" spans="1:29" ht="57" x14ac:dyDescent="0.2">
      <c r="A57" s="18" t="s">
        <v>76</v>
      </c>
      <c r="B57" s="18" t="s">
        <v>633</v>
      </c>
      <c r="C57" s="251" t="s">
        <v>605</v>
      </c>
      <c r="D57" s="242">
        <v>1370588</v>
      </c>
      <c r="E57" s="242" t="s">
        <v>333</v>
      </c>
      <c r="F57" s="259" t="s">
        <v>578</v>
      </c>
      <c r="G57" s="241" t="s">
        <v>579</v>
      </c>
      <c r="H57" s="242" t="s">
        <v>580</v>
      </c>
      <c r="I57" s="242" t="s">
        <v>75</v>
      </c>
      <c r="J57" s="242" t="s">
        <v>74</v>
      </c>
      <c r="K57" s="242" t="s">
        <v>75</v>
      </c>
      <c r="L57" s="254" t="s">
        <v>82</v>
      </c>
      <c r="M57" s="252"/>
      <c r="N57" s="252"/>
      <c r="O57" s="252"/>
      <c r="P57" s="253"/>
      <c r="Q57" s="253">
        <v>0</v>
      </c>
      <c r="R57" s="253">
        <v>0</v>
      </c>
      <c r="S57" s="248">
        <v>0</v>
      </c>
      <c r="T57" s="18">
        <v>0</v>
      </c>
      <c r="U57" s="233">
        <v>0</v>
      </c>
      <c r="V57" s="18">
        <v>7</v>
      </c>
      <c r="W57" s="233">
        <v>263.87</v>
      </c>
      <c r="X57" s="249">
        <f t="shared" si="10"/>
        <v>1847.0900000000001</v>
      </c>
      <c r="Y57" s="250">
        <f t="shared" si="7"/>
        <v>1847.0900000000001</v>
      </c>
      <c r="Z57" s="250">
        <v>1847.09</v>
      </c>
      <c r="AA57" s="22" t="s">
        <v>88</v>
      </c>
      <c r="AB57" s="7"/>
      <c r="AC57" s="7"/>
    </row>
    <row r="58" spans="1:29" ht="57" x14ac:dyDescent="0.2">
      <c r="A58" s="18" t="s">
        <v>76</v>
      </c>
      <c r="B58" s="18" t="s">
        <v>633</v>
      </c>
      <c r="C58" s="240" t="s">
        <v>606</v>
      </c>
      <c r="D58" s="239">
        <v>1780662</v>
      </c>
      <c r="E58" s="239" t="s">
        <v>333</v>
      </c>
      <c r="F58" s="259" t="s">
        <v>578</v>
      </c>
      <c r="G58" s="241" t="s">
        <v>579</v>
      </c>
      <c r="H58" s="239" t="s">
        <v>580</v>
      </c>
      <c r="I58" s="239" t="s">
        <v>75</v>
      </c>
      <c r="J58" s="242" t="s">
        <v>74</v>
      </c>
      <c r="K58" s="239" t="s">
        <v>75</v>
      </c>
      <c r="L58" s="254" t="s">
        <v>82</v>
      </c>
      <c r="M58" s="244"/>
      <c r="N58" s="244"/>
      <c r="O58" s="244"/>
      <c r="P58" s="245"/>
      <c r="Q58" s="245">
        <v>0</v>
      </c>
      <c r="R58" s="245">
        <v>0</v>
      </c>
      <c r="S58" s="248">
        <v>0</v>
      </c>
      <c r="T58" s="18">
        <v>0</v>
      </c>
      <c r="U58" s="233">
        <v>0</v>
      </c>
      <c r="V58" s="18">
        <v>7</v>
      </c>
      <c r="W58" s="233">
        <v>263.87</v>
      </c>
      <c r="X58" s="249">
        <f t="shared" si="10"/>
        <v>1847.0900000000001</v>
      </c>
      <c r="Y58" s="250">
        <f t="shared" si="7"/>
        <v>1847.0900000000001</v>
      </c>
      <c r="Z58" s="250">
        <v>1847.09</v>
      </c>
      <c r="AA58" s="22" t="s">
        <v>88</v>
      </c>
      <c r="AB58" s="7"/>
      <c r="AC58" s="7"/>
    </row>
    <row r="59" spans="1:29" ht="57" x14ac:dyDescent="0.2">
      <c r="A59" s="18" t="s">
        <v>76</v>
      </c>
      <c r="B59" s="18" t="s">
        <v>633</v>
      </c>
      <c r="C59" s="240" t="s">
        <v>607</v>
      </c>
      <c r="D59" s="239">
        <v>1878638</v>
      </c>
      <c r="E59" s="239" t="s">
        <v>333</v>
      </c>
      <c r="F59" s="259" t="s">
        <v>578</v>
      </c>
      <c r="G59" s="241" t="s">
        <v>579</v>
      </c>
      <c r="H59" s="239" t="s">
        <v>580</v>
      </c>
      <c r="I59" s="239" t="s">
        <v>75</v>
      </c>
      <c r="J59" s="242" t="s">
        <v>74</v>
      </c>
      <c r="K59" s="239" t="s">
        <v>75</v>
      </c>
      <c r="L59" s="254" t="s">
        <v>82</v>
      </c>
      <c r="M59" s="244"/>
      <c r="N59" s="244"/>
      <c r="O59" s="244"/>
      <c r="P59" s="245"/>
      <c r="Q59" s="245">
        <v>0</v>
      </c>
      <c r="R59" s="245">
        <v>0</v>
      </c>
      <c r="S59" s="248">
        <v>0</v>
      </c>
      <c r="T59" s="18">
        <v>0</v>
      </c>
      <c r="U59" s="233">
        <v>0</v>
      </c>
      <c r="V59" s="18">
        <v>7</v>
      </c>
      <c r="W59" s="233">
        <v>263.87</v>
      </c>
      <c r="X59" s="249">
        <f t="shared" si="10"/>
        <v>1847.0900000000001</v>
      </c>
      <c r="Y59" s="250">
        <f t="shared" si="7"/>
        <v>1847.0900000000001</v>
      </c>
      <c r="Z59" s="250">
        <v>1847.09</v>
      </c>
      <c r="AA59" s="22" t="s">
        <v>88</v>
      </c>
      <c r="AB59" s="7"/>
      <c r="AC59" s="7"/>
    </row>
    <row r="60" spans="1:29" ht="57" x14ac:dyDescent="0.2">
      <c r="A60" s="18" t="s">
        <v>76</v>
      </c>
      <c r="B60" s="18" t="s">
        <v>633</v>
      </c>
      <c r="C60" s="240" t="s">
        <v>608</v>
      </c>
      <c r="D60" s="239">
        <v>1876937</v>
      </c>
      <c r="E60" s="239" t="s">
        <v>333</v>
      </c>
      <c r="F60" s="259" t="s">
        <v>578</v>
      </c>
      <c r="G60" s="241" t="s">
        <v>579</v>
      </c>
      <c r="H60" s="239" t="s">
        <v>580</v>
      </c>
      <c r="I60" s="239" t="s">
        <v>75</v>
      </c>
      <c r="J60" s="242" t="s">
        <v>74</v>
      </c>
      <c r="K60" s="239" t="s">
        <v>75</v>
      </c>
      <c r="L60" s="254" t="s">
        <v>82</v>
      </c>
      <c r="M60" s="244"/>
      <c r="N60" s="244"/>
      <c r="O60" s="244"/>
      <c r="P60" s="245"/>
      <c r="Q60" s="245">
        <v>0</v>
      </c>
      <c r="R60" s="245">
        <v>0</v>
      </c>
      <c r="S60" s="250">
        <v>0</v>
      </c>
      <c r="T60" s="18">
        <v>0</v>
      </c>
      <c r="U60" s="233">
        <v>0</v>
      </c>
      <c r="V60" s="18">
        <v>7</v>
      </c>
      <c r="W60" s="233">
        <v>263.87</v>
      </c>
      <c r="X60" s="249">
        <f t="shared" si="10"/>
        <v>1847.0900000000001</v>
      </c>
      <c r="Y60" s="250">
        <f t="shared" si="7"/>
        <v>1847.0900000000001</v>
      </c>
      <c r="Z60" s="250">
        <v>1847.09</v>
      </c>
      <c r="AA60" s="22" t="s">
        <v>88</v>
      </c>
      <c r="AB60" s="7"/>
      <c r="AC60" s="7"/>
    </row>
    <row r="61" spans="1:29" ht="57" x14ac:dyDescent="0.2">
      <c r="A61" s="18" t="s">
        <v>76</v>
      </c>
      <c r="B61" s="18" t="s">
        <v>633</v>
      </c>
      <c r="C61" s="240" t="s">
        <v>609</v>
      </c>
      <c r="D61" s="239">
        <v>1877321</v>
      </c>
      <c r="E61" s="239" t="s">
        <v>333</v>
      </c>
      <c r="F61" s="259" t="s">
        <v>578</v>
      </c>
      <c r="G61" s="241" t="s">
        <v>579</v>
      </c>
      <c r="H61" s="239" t="s">
        <v>580</v>
      </c>
      <c r="I61" s="239" t="s">
        <v>75</v>
      </c>
      <c r="J61" s="242" t="s">
        <v>74</v>
      </c>
      <c r="K61" s="239" t="s">
        <v>75</v>
      </c>
      <c r="L61" s="254" t="s">
        <v>82</v>
      </c>
      <c r="M61" s="244"/>
      <c r="N61" s="244"/>
      <c r="O61" s="244"/>
      <c r="P61" s="245"/>
      <c r="Q61" s="245">
        <v>0</v>
      </c>
      <c r="R61" s="245">
        <v>0</v>
      </c>
      <c r="S61" s="250">
        <v>0</v>
      </c>
      <c r="T61" s="18">
        <v>0</v>
      </c>
      <c r="U61" s="233">
        <v>0</v>
      </c>
      <c r="V61" s="18">
        <v>7</v>
      </c>
      <c r="W61" s="233">
        <v>263.87</v>
      </c>
      <c r="X61" s="249">
        <f t="shared" si="10"/>
        <v>1847.0900000000001</v>
      </c>
      <c r="Y61" s="250">
        <f t="shared" si="7"/>
        <v>1847.0900000000001</v>
      </c>
      <c r="Z61" s="250">
        <v>1847.09</v>
      </c>
      <c r="AA61" s="22" t="s">
        <v>88</v>
      </c>
      <c r="AB61" s="7"/>
      <c r="AC61" s="7"/>
    </row>
    <row r="62" spans="1:29" ht="57" x14ac:dyDescent="0.2">
      <c r="A62" s="18" t="s">
        <v>76</v>
      </c>
      <c r="B62" s="18" t="s">
        <v>633</v>
      </c>
      <c r="C62" s="240" t="s">
        <v>610</v>
      </c>
      <c r="D62" s="239">
        <v>1085590</v>
      </c>
      <c r="E62" s="239" t="s">
        <v>333</v>
      </c>
      <c r="F62" s="259" t="s">
        <v>578</v>
      </c>
      <c r="G62" s="241" t="s">
        <v>579</v>
      </c>
      <c r="H62" s="239" t="s">
        <v>580</v>
      </c>
      <c r="I62" s="239" t="s">
        <v>75</v>
      </c>
      <c r="J62" s="242" t="s">
        <v>74</v>
      </c>
      <c r="K62" s="239" t="s">
        <v>75</v>
      </c>
      <c r="L62" s="254" t="s">
        <v>82</v>
      </c>
      <c r="M62" s="244"/>
      <c r="N62" s="244"/>
      <c r="O62" s="244"/>
      <c r="P62" s="245"/>
      <c r="Q62" s="245">
        <v>0</v>
      </c>
      <c r="R62" s="245">
        <v>0</v>
      </c>
      <c r="S62" s="250">
        <v>0</v>
      </c>
      <c r="T62" s="18">
        <v>0</v>
      </c>
      <c r="U62" s="233">
        <v>0</v>
      </c>
      <c r="V62" s="18">
        <v>7</v>
      </c>
      <c r="W62" s="233">
        <v>263.87</v>
      </c>
      <c r="X62" s="249">
        <f t="shared" si="10"/>
        <v>1847.0900000000001</v>
      </c>
      <c r="Y62" s="250">
        <f t="shared" si="7"/>
        <v>1847.0900000000001</v>
      </c>
      <c r="Z62" s="250">
        <v>1847.09</v>
      </c>
      <c r="AA62" s="22" t="s">
        <v>88</v>
      </c>
      <c r="AB62" s="7"/>
      <c r="AC62" s="7"/>
    </row>
    <row r="63" spans="1:29" ht="57" x14ac:dyDescent="0.2">
      <c r="A63" s="18" t="s">
        <v>76</v>
      </c>
      <c r="B63" s="18" t="s">
        <v>633</v>
      </c>
      <c r="C63" s="240" t="s">
        <v>611</v>
      </c>
      <c r="D63" s="239">
        <v>1867024</v>
      </c>
      <c r="E63" s="239" t="s">
        <v>333</v>
      </c>
      <c r="F63" s="259" t="s">
        <v>578</v>
      </c>
      <c r="G63" s="241" t="s">
        <v>579</v>
      </c>
      <c r="H63" s="239" t="s">
        <v>580</v>
      </c>
      <c r="I63" s="239" t="s">
        <v>75</v>
      </c>
      <c r="J63" s="242" t="s">
        <v>74</v>
      </c>
      <c r="K63" s="239" t="s">
        <v>75</v>
      </c>
      <c r="L63" s="254" t="s">
        <v>82</v>
      </c>
      <c r="M63" s="244"/>
      <c r="N63" s="244"/>
      <c r="O63" s="244"/>
      <c r="P63" s="245"/>
      <c r="Q63" s="245">
        <v>0</v>
      </c>
      <c r="R63" s="245">
        <v>0</v>
      </c>
      <c r="S63" s="248">
        <v>0</v>
      </c>
      <c r="T63" s="18">
        <v>0</v>
      </c>
      <c r="U63" s="233">
        <v>0</v>
      </c>
      <c r="V63" s="18">
        <v>10</v>
      </c>
      <c r="W63" s="233">
        <v>263.87</v>
      </c>
      <c r="X63" s="249">
        <f t="shared" si="10"/>
        <v>2638.7</v>
      </c>
      <c r="Y63" s="250">
        <f t="shared" si="7"/>
        <v>2638.7</v>
      </c>
      <c r="Z63" s="250">
        <v>2638.7</v>
      </c>
      <c r="AA63" s="22" t="s">
        <v>88</v>
      </c>
      <c r="AB63" s="7"/>
      <c r="AC63" s="7"/>
    </row>
    <row r="64" spans="1:29" ht="57" x14ac:dyDescent="0.2">
      <c r="A64" s="18" t="s">
        <v>76</v>
      </c>
      <c r="B64" s="18" t="s">
        <v>633</v>
      </c>
      <c r="C64" s="240" t="s">
        <v>612</v>
      </c>
      <c r="D64" s="239">
        <v>187801</v>
      </c>
      <c r="E64" s="239" t="s">
        <v>333</v>
      </c>
      <c r="F64" s="259" t="s">
        <v>578</v>
      </c>
      <c r="G64" s="241" t="s">
        <v>579</v>
      </c>
      <c r="H64" s="239" t="s">
        <v>580</v>
      </c>
      <c r="I64" s="239" t="s">
        <v>75</v>
      </c>
      <c r="J64" s="242" t="s">
        <v>74</v>
      </c>
      <c r="K64" s="239" t="s">
        <v>75</v>
      </c>
      <c r="L64" s="254" t="s">
        <v>82</v>
      </c>
      <c r="M64" s="244"/>
      <c r="N64" s="244"/>
      <c r="O64" s="244"/>
      <c r="P64" s="245"/>
      <c r="Q64" s="245">
        <v>0</v>
      </c>
      <c r="R64" s="245">
        <v>0</v>
      </c>
      <c r="S64" s="248">
        <v>0</v>
      </c>
      <c r="T64" s="18">
        <v>0</v>
      </c>
      <c r="U64" s="233">
        <v>0</v>
      </c>
      <c r="V64" s="18">
        <v>7</v>
      </c>
      <c r="W64" s="233">
        <v>263.87</v>
      </c>
      <c r="X64" s="249">
        <f t="shared" si="10"/>
        <v>1847.0900000000001</v>
      </c>
      <c r="Y64" s="250">
        <f t="shared" si="7"/>
        <v>1847.0900000000001</v>
      </c>
      <c r="Z64" s="250">
        <v>1847.09</v>
      </c>
      <c r="AA64" s="22" t="s">
        <v>88</v>
      </c>
      <c r="AB64" s="7"/>
      <c r="AC64" s="7"/>
    </row>
    <row r="65" spans="1:29" ht="57" x14ac:dyDescent="0.2">
      <c r="A65" s="18" t="s">
        <v>76</v>
      </c>
      <c r="B65" s="18" t="s">
        <v>633</v>
      </c>
      <c r="C65" s="240" t="s">
        <v>613</v>
      </c>
      <c r="D65" s="239">
        <v>1780450</v>
      </c>
      <c r="E65" s="239" t="s">
        <v>333</v>
      </c>
      <c r="F65" s="259" t="s">
        <v>578</v>
      </c>
      <c r="G65" s="241" t="s">
        <v>579</v>
      </c>
      <c r="H65" s="239" t="s">
        <v>580</v>
      </c>
      <c r="I65" s="239" t="s">
        <v>75</v>
      </c>
      <c r="J65" s="242" t="s">
        <v>74</v>
      </c>
      <c r="K65" s="239" t="s">
        <v>75</v>
      </c>
      <c r="L65" s="254" t="s">
        <v>82</v>
      </c>
      <c r="M65" s="244"/>
      <c r="N65" s="244"/>
      <c r="O65" s="244"/>
      <c r="P65" s="245"/>
      <c r="Q65" s="245">
        <v>0</v>
      </c>
      <c r="R65" s="245">
        <v>0</v>
      </c>
      <c r="S65" s="248">
        <v>0</v>
      </c>
      <c r="T65" s="18">
        <v>0</v>
      </c>
      <c r="U65" s="233">
        <v>0</v>
      </c>
      <c r="V65" s="18">
        <v>7</v>
      </c>
      <c r="W65" s="233">
        <v>263.87</v>
      </c>
      <c r="X65" s="249">
        <f t="shared" si="10"/>
        <v>1847.0900000000001</v>
      </c>
      <c r="Y65" s="250">
        <f t="shared" si="7"/>
        <v>1847.0900000000001</v>
      </c>
      <c r="Z65" s="250">
        <v>1847.09</v>
      </c>
      <c r="AA65" s="22" t="s">
        <v>88</v>
      </c>
      <c r="AB65" s="7"/>
      <c r="AC65" s="7"/>
    </row>
    <row r="66" spans="1:29" ht="57" x14ac:dyDescent="0.2">
      <c r="A66" s="18" t="s">
        <v>76</v>
      </c>
      <c r="B66" s="18" t="s">
        <v>633</v>
      </c>
      <c r="C66" s="240" t="s">
        <v>614</v>
      </c>
      <c r="D66" s="239">
        <v>1110659</v>
      </c>
      <c r="E66" s="239" t="s">
        <v>333</v>
      </c>
      <c r="F66" s="259" t="s">
        <v>578</v>
      </c>
      <c r="G66" s="241" t="s">
        <v>579</v>
      </c>
      <c r="H66" s="239" t="s">
        <v>580</v>
      </c>
      <c r="I66" s="239" t="s">
        <v>75</v>
      </c>
      <c r="J66" s="242" t="s">
        <v>74</v>
      </c>
      <c r="K66" s="239" t="s">
        <v>75</v>
      </c>
      <c r="L66" s="254" t="s">
        <v>82</v>
      </c>
      <c r="M66" s="244"/>
      <c r="N66" s="244"/>
      <c r="O66" s="244"/>
      <c r="P66" s="245"/>
      <c r="Q66" s="245">
        <v>0</v>
      </c>
      <c r="R66" s="245">
        <v>0</v>
      </c>
      <c r="S66" s="248">
        <v>0</v>
      </c>
      <c r="T66" s="18">
        <v>0</v>
      </c>
      <c r="U66" s="233">
        <v>0</v>
      </c>
      <c r="V66" s="18">
        <v>7</v>
      </c>
      <c r="W66" s="233">
        <v>263.87</v>
      </c>
      <c r="X66" s="249">
        <f t="shared" si="10"/>
        <v>1847.0900000000001</v>
      </c>
      <c r="Y66" s="250">
        <f t="shared" si="7"/>
        <v>1847.0900000000001</v>
      </c>
      <c r="Z66" s="250">
        <v>1847.09</v>
      </c>
      <c r="AA66" s="22" t="s">
        <v>88</v>
      </c>
      <c r="AB66" s="7"/>
      <c r="AC66" s="7"/>
    </row>
    <row r="67" spans="1:29" ht="57" x14ac:dyDescent="0.2">
      <c r="A67" s="18" t="s">
        <v>76</v>
      </c>
      <c r="B67" s="18" t="s">
        <v>633</v>
      </c>
      <c r="C67" s="240" t="s">
        <v>615</v>
      </c>
      <c r="D67" s="239">
        <v>1780395</v>
      </c>
      <c r="E67" s="239" t="s">
        <v>333</v>
      </c>
      <c r="F67" s="259" t="s">
        <v>578</v>
      </c>
      <c r="G67" s="241" t="s">
        <v>579</v>
      </c>
      <c r="H67" s="239" t="s">
        <v>580</v>
      </c>
      <c r="I67" s="239" t="s">
        <v>75</v>
      </c>
      <c r="J67" s="242" t="s">
        <v>74</v>
      </c>
      <c r="K67" s="239" t="s">
        <v>75</v>
      </c>
      <c r="L67" s="254" t="s">
        <v>82</v>
      </c>
      <c r="M67" s="244"/>
      <c r="N67" s="244"/>
      <c r="O67" s="244"/>
      <c r="P67" s="245"/>
      <c r="Q67" s="245">
        <v>0</v>
      </c>
      <c r="R67" s="245">
        <v>0</v>
      </c>
      <c r="S67" s="248">
        <v>0</v>
      </c>
      <c r="T67" s="18">
        <v>0</v>
      </c>
      <c r="U67" s="233">
        <v>0</v>
      </c>
      <c r="V67" s="18">
        <v>7</v>
      </c>
      <c r="W67" s="233">
        <v>263.87</v>
      </c>
      <c r="X67" s="249">
        <f t="shared" si="10"/>
        <v>1847.0900000000001</v>
      </c>
      <c r="Y67" s="250">
        <f t="shared" si="7"/>
        <v>1847.0900000000001</v>
      </c>
      <c r="Z67" s="250">
        <v>1847.09</v>
      </c>
      <c r="AA67" s="22" t="s">
        <v>88</v>
      </c>
      <c r="AB67" s="7"/>
      <c r="AC67" s="7"/>
    </row>
    <row r="68" spans="1:29" ht="57" x14ac:dyDescent="0.2">
      <c r="A68" s="18" t="s">
        <v>76</v>
      </c>
      <c r="B68" s="18" t="s">
        <v>633</v>
      </c>
      <c r="C68" s="240" t="s">
        <v>616</v>
      </c>
      <c r="D68" s="239">
        <v>1711024</v>
      </c>
      <c r="E68" s="239" t="s">
        <v>333</v>
      </c>
      <c r="F68" s="259" t="s">
        <v>578</v>
      </c>
      <c r="G68" s="241" t="s">
        <v>579</v>
      </c>
      <c r="H68" s="239" t="s">
        <v>580</v>
      </c>
      <c r="I68" s="239" t="s">
        <v>75</v>
      </c>
      <c r="J68" s="242" t="s">
        <v>74</v>
      </c>
      <c r="K68" s="239" t="s">
        <v>75</v>
      </c>
      <c r="L68" s="254" t="s">
        <v>82</v>
      </c>
      <c r="M68" s="244"/>
      <c r="N68" s="244"/>
      <c r="O68" s="244"/>
      <c r="P68" s="245"/>
      <c r="Q68" s="245">
        <v>0</v>
      </c>
      <c r="R68" s="245">
        <v>0</v>
      </c>
      <c r="S68" s="248">
        <v>0</v>
      </c>
      <c r="T68" s="18">
        <v>0</v>
      </c>
      <c r="U68" s="233">
        <v>0</v>
      </c>
      <c r="V68" s="18">
        <v>10</v>
      </c>
      <c r="W68" s="233">
        <v>263.87</v>
      </c>
      <c r="X68" s="249">
        <f t="shared" si="10"/>
        <v>2638.7</v>
      </c>
      <c r="Y68" s="250">
        <f t="shared" si="7"/>
        <v>2638.7</v>
      </c>
      <c r="Z68" s="250">
        <v>2638.7</v>
      </c>
      <c r="AA68" s="22" t="s">
        <v>88</v>
      </c>
      <c r="AB68" s="7"/>
      <c r="AC68" s="7"/>
    </row>
    <row r="69" spans="1:29" ht="57" x14ac:dyDescent="0.2">
      <c r="A69" s="18" t="s">
        <v>76</v>
      </c>
      <c r="B69" s="18" t="s">
        <v>633</v>
      </c>
      <c r="C69" s="240" t="s">
        <v>617</v>
      </c>
      <c r="D69" s="239">
        <v>1877305</v>
      </c>
      <c r="E69" s="239" t="s">
        <v>333</v>
      </c>
      <c r="F69" s="259" t="s">
        <v>578</v>
      </c>
      <c r="G69" s="241" t="s">
        <v>579</v>
      </c>
      <c r="H69" s="239" t="s">
        <v>580</v>
      </c>
      <c r="I69" s="239" t="s">
        <v>75</v>
      </c>
      <c r="J69" s="242" t="s">
        <v>74</v>
      </c>
      <c r="K69" s="239" t="s">
        <v>75</v>
      </c>
      <c r="L69" s="254" t="s">
        <v>82</v>
      </c>
      <c r="M69" s="244"/>
      <c r="N69" s="244"/>
      <c r="O69" s="244"/>
      <c r="P69" s="245"/>
      <c r="Q69" s="245">
        <v>0</v>
      </c>
      <c r="R69" s="245">
        <v>0</v>
      </c>
      <c r="S69" s="248">
        <v>0</v>
      </c>
      <c r="T69" s="18">
        <v>0</v>
      </c>
      <c r="U69" s="233">
        <v>0</v>
      </c>
      <c r="V69" s="18">
        <v>10</v>
      </c>
      <c r="W69" s="233">
        <v>263.87</v>
      </c>
      <c r="X69" s="249">
        <f t="shared" si="10"/>
        <v>2638.7</v>
      </c>
      <c r="Y69" s="250">
        <f t="shared" si="7"/>
        <v>2638.7</v>
      </c>
      <c r="Z69" s="250">
        <v>2638.7</v>
      </c>
      <c r="AA69" s="22" t="s">
        <v>88</v>
      </c>
      <c r="AB69" s="7"/>
      <c r="AC69" s="7"/>
    </row>
    <row r="70" spans="1:29" ht="57" x14ac:dyDescent="0.2">
      <c r="A70" s="18" t="s">
        <v>76</v>
      </c>
      <c r="B70" s="18" t="s">
        <v>633</v>
      </c>
      <c r="C70" s="240" t="s">
        <v>618</v>
      </c>
      <c r="D70" s="239">
        <v>1878530</v>
      </c>
      <c r="E70" s="239" t="s">
        <v>577</v>
      </c>
      <c r="F70" s="259" t="s">
        <v>578</v>
      </c>
      <c r="G70" s="241" t="s">
        <v>579</v>
      </c>
      <c r="H70" s="239" t="s">
        <v>580</v>
      </c>
      <c r="I70" s="239" t="s">
        <v>75</v>
      </c>
      <c r="J70" s="242" t="s">
        <v>74</v>
      </c>
      <c r="K70" s="239" t="s">
        <v>75</v>
      </c>
      <c r="L70" s="243" t="s">
        <v>619</v>
      </c>
      <c r="M70" s="244"/>
      <c r="N70" s="244"/>
      <c r="O70" s="244"/>
      <c r="P70" s="245"/>
      <c r="Q70" s="245">
        <v>0</v>
      </c>
      <c r="R70" s="245">
        <v>0</v>
      </c>
      <c r="S70" s="246">
        <f t="shared" ref="S70:S71" si="11">Q70+R70</f>
        <v>0</v>
      </c>
      <c r="T70" s="239">
        <v>0</v>
      </c>
      <c r="U70" s="245">
        <v>0</v>
      </c>
      <c r="V70" s="239">
        <v>10</v>
      </c>
      <c r="W70" s="245">
        <v>263.87</v>
      </c>
      <c r="X70" s="247">
        <v>2638.7</v>
      </c>
      <c r="Y70" s="246">
        <f t="shared" si="7"/>
        <v>2638.7</v>
      </c>
      <c r="Z70" s="246">
        <f t="shared" ref="Z70:Z71" si="12">S70+Y70</f>
        <v>2638.7</v>
      </c>
      <c r="AA70" s="22" t="s">
        <v>88</v>
      </c>
      <c r="AB70" s="7"/>
      <c r="AC70" s="7"/>
    </row>
    <row r="71" spans="1:29" ht="57" x14ac:dyDescent="0.2">
      <c r="A71" s="18" t="s">
        <v>76</v>
      </c>
      <c r="B71" s="18" t="s">
        <v>633</v>
      </c>
      <c r="C71" s="240" t="s">
        <v>620</v>
      </c>
      <c r="D71" s="239">
        <v>1877399</v>
      </c>
      <c r="E71" s="239" t="s">
        <v>333</v>
      </c>
      <c r="F71" s="259" t="s">
        <v>578</v>
      </c>
      <c r="G71" s="241" t="s">
        <v>579</v>
      </c>
      <c r="H71" s="239" t="s">
        <v>580</v>
      </c>
      <c r="I71" s="239" t="s">
        <v>75</v>
      </c>
      <c r="J71" s="242" t="s">
        <v>74</v>
      </c>
      <c r="K71" s="239" t="s">
        <v>75</v>
      </c>
      <c r="L71" s="243" t="s">
        <v>619</v>
      </c>
      <c r="M71" s="244"/>
      <c r="N71" s="244"/>
      <c r="O71" s="244"/>
      <c r="P71" s="245"/>
      <c r="Q71" s="245">
        <v>0</v>
      </c>
      <c r="R71" s="245">
        <v>0</v>
      </c>
      <c r="S71" s="246">
        <f t="shared" si="11"/>
        <v>0</v>
      </c>
      <c r="T71" s="239">
        <v>0</v>
      </c>
      <c r="U71" s="245">
        <v>0</v>
      </c>
      <c r="V71" s="239">
        <v>10</v>
      </c>
      <c r="W71" s="245">
        <v>263.87</v>
      </c>
      <c r="X71" s="247">
        <v>2638.7</v>
      </c>
      <c r="Y71" s="246">
        <f t="shared" si="7"/>
        <v>2638.7</v>
      </c>
      <c r="Z71" s="246">
        <f t="shared" si="12"/>
        <v>2638.7</v>
      </c>
      <c r="AA71" s="22" t="s">
        <v>88</v>
      </c>
      <c r="AB71" s="7"/>
      <c r="AC71" s="7"/>
    </row>
    <row r="72" spans="1:29" ht="57" x14ac:dyDescent="0.2">
      <c r="A72" s="18" t="s">
        <v>76</v>
      </c>
      <c r="B72" s="18" t="s">
        <v>633</v>
      </c>
      <c r="C72" s="240" t="s">
        <v>621</v>
      </c>
      <c r="D72" s="239">
        <v>1582453</v>
      </c>
      <c r="E72" s="239" t="s">
        <v>333</v>
      </c>
      <c r="F72" s="259" t="s">
        <v>578</v>
      </c>
      <c r="G72" s="241" t="s">
        <v>579</v>
      </c>
      <c r="H72" s="239" t="s">
        <v>580</v>
      </c>
      <c r="I72" s="239" t="s">
        <v>75</v>
      </c>
      <c r="J72" s="242" t="s">
        <v>74</v>
      </c>
      <c r="K72" s="239" t="s">
        <v>75</v>
      </c>
      <c r="L72" s="243" t="s">
        <v>619</v>
      </c>
      <c r="M72" s="244"/>
      <c r="N72" s="244"/>
      <c r="O72" s="244"/>
      <c r="P72" s="245"/>
      <c r="Q72" s="245">
        <v>0</v>
      </c>
      <c r="R72" s="245">
        <v>0</v>
      </c>
      <c r="S72" s="248">
        <v>0</v>
      </c>
      <c r="T72" s="239">
        <v>0</v>
      </c>
      <c r="U72" s="245">
        <v>0</v>
      </c>
      <c r="V72" s="239">
        <v>7</v>
      </c>
      <c r="W72" s="245">
        <v>263.87</v>
      </c>
      <c r="X72" s="247">
        <f t="shared" ref="X72:X73" si="13">(V72*W72)</f>
        <v>1847.0900000000001</v>
      </c>
      <c r="Y72" s="246">
        <f t="shared" si="7"/>
        <v>1847.0900000000001</v>
      </c>
      <c r="Z72" s="246">
        <v>1847.09</v>
      </c>
      <c r="AA72" s="22" t="s">
        <v>88</v>
      </c>
      <c r="AB72" s="7"/>
      <c r="AC72" s="7"/>
    </row>
    <row r="73" spans="1:29" ht="57" x14ac:dyDescent="0.2">
      <c r="A73" s="18" t="s">
        <v>76</v>
      </c>
      <c r="B73" s="18" t="s">
        <v>633</v>
      </c>
      <c r="C73" s="240" t="s">
        <v>622</v>
      </c>
      <c r="D73" s="239">
        <v>1802399</v>
      </c>
      <c r="E73" s="239" t="s">
        <v>333</v>
      </c>
      <c r="F73" s="259" t="s">
        <v>578</v>
      </c>
      <c r="G73" s="241" t="s">
        <v>579</v>
      </c>
      <c r="H73" s="239" t="s">
        <v>580</v>
      </c>
      <c r="I73" s="239" t="s">
        <v>75</v>
      </c>
      <c r="J73" s="242" t="s">
        <v>74</v>
      </c>
      <c r="K73" s="239" t="s">
        <v>75</v>
      </c>
      <c r="L73" s="243" t="s">
        <v>619</v>
      </c>
      <c r="M73" s="244"/>
      <c r="N73" s="244"/>
      <c r="O73" s="244"/>
      <c r="P73" s="245"/>
      <c r="Q73" s="245">
        <v>0</v>
      </c>
      <c r="R73" s="245">
        <v>0</v>
      </c>
      <c r="S73" s="248">
        <v>0</v>
      </c>
      <c r="T73" s="239">
        <v>0</v>
      </c>
      <c r="U73" s="245">
        <v>0</v>
      </c>
      <c r="V73" s="239">
        <v>7</v>
      </c>
      <c r="W73" s="245">
        <v>263.87</v>
      </c>
      <c r="X73" s="247">
        <f t="shared" si="13"/>
        <v>1847.0900000000001</v>
      </c>
      <c r="Y73" s="246">
        <f t="shared" si="7"/>
        <v>1847.0900000000001</v>
      </c>
      <c r="Z73" s="246">
        <v>1847.09</v>
      </c>
      <c r="AA73" s="22" t="s">
        <v>88</v>
      </c>
      <c r="AB73" s="7"/>
      <c r="AC73" s="7"/>
    </row>
    <row r="74" spans="1:29" ht="57" x14ac:dyDescent="0.2">
      <c r="A74" s="18" t="s">
        <v>76</v>
      </c>
      <c r="B74" s="18" t="s">
        <v>633</v>
      </c>
      <c r="C74" s="240" t="s">
        <v>623</v>
      </c>
      <c r="D74" s="239">
        <v>1877577</v>
      </c>
      <c r="E74" s="239" t="s">
        <v>333</v>
      </c>
      <c r="F74" s="259" t="s">
        <v>578</v>
      </c>
      <c r="G74" s="241" t="s">
        <v>579</v>
      </c>
      <c r="H74" s="239" t="s">
        <v>580</v>
      </c>
      <c r="I74" s="239" t="s">
        <v>75</v>
      </c>
      <c r="J74" s="242" t="s">
        <v>74</v>
      </c>
      <c r="K74" s="239" t="s">
        <v>75</v>
      </c>
      <c r="L74" s="243" t="s">
        <v>619</v>
      </c>
      <c r="M74" s="244"/>
      <c r="N74" s="244"/>
      <c r="O74" s="244"/>
      <c r="P74" s="245"/>
      <c r="Q74" s="245">
        <v>0</v>
      </c>
      <c r="R74" s="245">
        <v>0</v>
      </c>
      <c r="S74" s="248">
        <v>0</v>
      </c>
      <c r="T74" s="18">
        <v>0</v>
      </c>
      <c r="U74" s="233">
        <v>0</v>
      </c>
      <c r="V74" s="18">
        <v>10</v>
      </c>
      <c r="W74" s="233">
        <v>263.87</v>
      </c>
      <c r="X74" s="249">
        <f t="shared" si="10"/>
        <v>2638.7</v>
      </c>
      <c r="Y74" s="250">
        <f t="shared" si="7"/>
        <v>2638.7</v>
      </c>
      <c r="Z74" s="250">
        <v>2638.7</v>
      </c>
      <c r="AA74" s="22" t="s">
        <v>88</v>
      </c>
      <c r="AB74" s="7"/>
      <c r="AC74" s="7"/>
    </row>
    <row r="75" spans="1:29" ht="57" x14ac:dyDescent="0.2">
      <c r="A75" s="18" t="s">
        <v>76</v>
      </c>
      <c r="B75" s="18" t="s">
        <v>633</v>
      </c>
      <c r="C75" s="240" t="s">
        <v>624</v>
      </c>
      <c r="D75" s="239">
        <v>1370553</v>
      </c>
      <c r="E75" s="239" t="s">
        <v>333</v>
      </c>
      <c r="F75" s="259" t="s">
        <v>578</v>
      </c>
      <c r="G75" s="241" t="s">
        <v>579</v>
      </c>
      <c r="H75" s="239" t="s">
        <v>580</v>
      </c>
      <c r="I75" s="239" t="s">
        <v>75</v>
      </c>
      <c r="J75" s="242" t="s">
        <v>74</v>
      </c>
      <c r="K75" s="239" t="s">
        <v>75</v>
      </c>
      <c r="L75" s="243" t="s">
        <v>619</v>
      </c>
      <c r="M75" s="244"/>
      <c r="N75" s="244"/>
      <c r="O75" s="244"/>
      <c r="P75" s="245"/>
      <c r="Q75" s="245">
        <v>0</v>
      </c>
      <c r="R75" s="245">
        <v>0</v>
      </c>
      <c r="S75" s="248">
        <v>0</v>
      </c>
      <c r="T75" s="18">
        <v>0</v>
      </c>
      <c r="U75" s="233">
        <v>0</v>
      </c>
      <c r="V75" s="18">
        <v>10</v>
      </c>
      <c r="W75" s="233">
        <v>263.87</v>
      </c>
      <c r="X75" s="249">
        <f t="shared" si="10"/>
        <v>2638.7</v>
      </c>
      <c r="Y75" s="250">
        <f t="shared" si="7"/>
        <v>2638.7</v>
      </c>
      <c r="Z75" s="250">
        <v>2638.7</v>
      </c>
      <c r="AA75" s="22" t="s">
        <v>88</v>
      </c>
      <c r="AB75" s="7"/>
      <c r="AC75" s="7"/>
    </row>
    <row r="76" spans="1:29" ht="57" x14ac:dyDescent="0.2">
      <c r="A76" s="18" t="s">
        <v>76</v>
      </c>
      <c r="B76" s="18" t="s">
        <v>633</v>
      </c>
      <c r="C76" s="240" t="s">
        <v>625</v>
      </c>
      <c r="D76" s="239">
        <v>1848950</v>
      </c>
      <c r="E76" s="239" t="s">
        <v>333</v>
      </c>
      <c r="F76" s="259" t="s">
        <v>578</v>
      </c>
      <c r="G76" s="241" t="s">
        <v>579</v>
      </c>
      <c r="H76" s="239" t="s">
        <v>580</v>
      </c>
      <c r="I76" s="239" t="s">
        <v>75</v>
      </c>
      <c r="J76" s="242" t="s">
        <v>74</v>
      </c>
      <c r="K76" s="239" t="s">
        <v>75</v>
      </c>
      <c r="L76" s="243" t="s">
        <v>619</v>
      </c>
      <c r="M76" s="244"/>
      <c r="N76" s="244"/>
      <c r="O76" s="244"/>
      <c r="P76" s="245"/>
      <c r="Q76" s="245">
        <v>0</v>
      </c>
      <c r="R76" s="245">
        <v>0</v>
      </c>
      <c r="S76" s="248">
        <v>0</v>
      </c>
      <c r="T76" s="18">
        <v>0</v>
      </c>
      <c r="U76" s="233">
        <v>0</v>
      </c>
      <c r="V76" s="18">
        <v>7</v>
      </c>
      <c r="W76" s="233">
        <v>263.87</v>
      </c>
      <c r="X76" s="249">
        <f t="shared" si="10"/>
        <v>1847.0900000000001</v>
      </c>
      <c r="Y76" s="250">
        <f t="shared" si="7"/>
        <v>1847.0900000000001</v>
      </c>
      <c r="Z76" s="250">
        <v>1847.09</v>
      </c>
      <c r="AA76" s="22" t="s">
        <v>88</v>
      </c>
      <c r="AB76" s="7"/>
      <c r="AC76" s="7"/>
    </row>
    <row r="77" spans="1:29" ht="57" x14ac:dyDescent="0.2">
      <c r="A77" s="18" t="s">
        <v>76</v>
      </c>
      <c r="B77" s="18" t="s">
        <v>633</v>
      </c>
      <c r="C77" s="240" t="s">
        <v>626</v>
      </c>
      <c r="D77" s="239">
        <v>1879545</v>
      </c>
      <c r="E77" s="239" t="s">
        <v>333</v>
      </c>
      <c r="F77" s="259" t="s">
        <v>578</v>
      </c>
      <c r="G77" s="241" t="s">
        <v>579</v>
      </c>
      <c r="H77" s="239" t="s">
        <v>580</v>
      </c>
      <c r="I77" s="239" t="s">
        <v>75</v>
      </c>
      <c r="J77" s="242" t="s">
        <v>74</v>
      </c>
      <c r="K77" s="239" t="s">
        <v>75</v>
      </c>
      <c r="L77" s="243" t="s">
        <v>619</v>
      </c>
      <c r="M77" s="244"/>
      <c r="N77" s="244"/>
      <c r="O77" s="244"/>
      <c r="P77" s="245"/>
      <c r="Q77" s="245">
        <v>0</v>
      </c>
      <c r="R77" s="245">
        <v>0</v>
      </c>
      <c r="S77" s="248">
        <v>0</v>
      </c>
      <c r="T77" s="18">
        <v>0</v>
      </c>
      <c r="U77" s="233">
        <v>0</v>
      </c>
      <c r="V77" s="18">
        <v>7</v>
      </c>
      <c r="W77" s="233">
        <v>263.87</v>
      </c>
      <c r="X77" s="249">
        <f t="shared" si="10"/>
        <v>1847.0900000000001</v>
      </c>
      <c r="Y77" s="250">
        <f t="shared" si="7"/>
        <v>1847.0900000000001</v>
      </c>
      <c r="Z77" s="250">
        <v>1847.09</v>
      </c>
      <c r="AA77" s="22" t="s">
        <v>88</v>
      </c>
      <c r="AB77" s="7"/>
      <c r="AC77" s="7"/>
    </row>
    <row r="78" spans="1:29" ht="57" x14ac:dyDescent="0.2">
      <c r="A78" s="18" t="s">
        <v>76</v>
      </c>
      <c r="B78" s="18" t="s">
        <v>633</v>
      </c>
      <c r="C78" s="240" t="s">
        <v>627</v>
      </c>
      <c r="D78" s="239">
        <v>1879073</v>
      </c>
      <c r="E78" s="239" t="s">
        <v>333</v>
      </c>
      <c r="F78" s="259" t="s">
        <v>578</v>
      </c>
      <c r="G78" s="241" t="s">
        <v>579</v>
      </c>
      <c r="H78" s="239" t="s">
        <v>580</v>
      </c>
      <c r="I78" s="239" t="s">
        <v>75</v>
      </c>
      <c r="J78" s="242" t="s">
        <v>74</v>
      </c>
      <c r="K78" s="239" t="s">
        <v>75</v>
      </c>
      <c r="L78" s="243" t="s">
        <v>619</v>
      </c>
      <c r="M78" s="244"/>
      <c r="N78" s="244"/>
      <c r="O78" s="244"/>
      <c r="P78" s="245"/>
      <c r="Q78" s="245">
        <v>0</v>
      </c>
      <c r="R78" s="245">
        <v>0</v>
      </c>
      <c r="S78" s="248">
        <v>0</v>
      </c>
      <c r="T78" s="18">
        <v>0</v>
      </c>
      <c r="U78" s="233">
        <v>0</v>
      </c>
      <c r="V78" s="18">
        <v>7</v>
      </c>
      <c r="W78" s="233">
        <v>263.87</v>
      </c>
      <c r="X78" s="249">
        <f t="shared" si="10"/>
        <v>1847.0900000000001</v>
      </c>
      <c r="Y78" s="250">
        <f t="shared" si="7"/>
        <v>1847.0900000000001</v>
      </c>
      <c r="Z78" s="250">
        <v>1847.09</v>
      </c>
      <c r="AA78" s="22" t="s">
        <v>88</v>
      </c>
      <c r="AB78" s="7"/>
      <c r="AC78" s="7"/>
    </row>
    <row r="79" spans="1:29" ht="57" x14ac:dyDescent="0.2">
      <c r="A79" s="18" t="s">
        <v>76</v>
      </c>
      <c r="B79" s="18" t="s">
        <v>633</v>
      </c>
      <c r="C79" s="240" t="s">
        <v>628</v>
      </c>
      <c r="D79" s="239">
        <v>1711717</v>
      </c>
      <c r="E79" s="239" t="s">
        <v>333</v>
      </c>
      <c r="F79" s="259" t="s">
        <v>578</v>
      </c>
      <c r="G79" s="241" t="s">
        <v>579</v>
      </c>
      <c r="H79" s="239" t="s">
        <v>580</v>
      </c>
      <c r="I79" s="239" t="s">
        <v>75</v>
      </c>
      <c r="J79" s="242" t="s">
        <v>74</v>
      </c>
      <c r="K79" s="239" t="s">
        <v>75</v>
      </c>
      <c r="L79" s="243" t="s">
        <v>619</v>
      </c>
      <c r="M79" s="244"/>
      <c r="N79" s="244"/>
      <c r="O79" s="244"/>
      <c r="P79" s="245"/>
      <c r="Q79" s="245">
        <v>0</v>
      </c>
      <c r="R79" s="245">
        <v>0</v>
      </c>
      <c r="S79" s="248">
        <v>0</v>
      </c>
      <c r="T79" s="18">
        <v>0</v>
      </c>
      <c r="U79" s="233">
        <v>0</v>
      </c>
      <c r="V79" s="18">
        <v>7</v>
      </c>
      <c r="W79" s="233">
        <v>263.87</v>
      </c>
      <c r="X79" s="249">
        <f t="shared" si="10"/>
        <v>1847.0900000000001</v>
      </c>
      <c r="Y79" s="250">
        <f t="shared" si="7"/>
        <v>1847.0900000000001</v>
      </c>
      <c r="Z79" s="250">
        <v>1847.09</v>
      </c>
      <c r="AA79" s="22" t="s">
        <v>88</v>
      </c>
      <c r="AB79" s="7"/>
      <c r="AC79" s="7"/>
    </row>
    <row r="80" spans="1:29" ht="57" x14ac:dyDescent="0.2">
      <c r="A80" s="18" t="s">
        <v>76</v>
      </c>
      <c r="B80" s="18" t="s">
        <v>633</v>
      </c>
      <c r="C80" s="240" t="s">
        <v>629</v>
      </c>
      <c r="D80" s="239">
        <v>1582500</v>
      </c>
      <c r="E80" s="239" t="s">
        <v>333</v>
      </c>
      <c r="F80" s="259" t="s">
        <v>578</v>
      </c>
      <c r="G80" s="241" t="s">
        <v>579</v>
      </c>
      <c r="H80" s="239" t="s">
        <v>580</v>
      </c>
      <c r="I80" s="239" t="s">
        <v>75</v>
      </c>
      <c r="J80" s="242" t="s">
        <v>74</v>
      </c>
      <c r="K80" s="239" t="s">
        <v>75</v>
      </c>
      <c r="L80" s="243" t="s">
        <v>619</v>
      </c>
      <c r="M80" s="244"/>
      <c r="N80" s="244"/>
      <c r="O80" s="244"/>
      <c r="P80" s="245"/>
      <c r="Q80" s="245">
        <v>0</v>
      </c>
      <c r="R80" s="245">
        <v>0</v>
      </c>
      <c r="S80" s="248">
        <v>0</v>
      </c>
      <c r="T80" s="18">
        <v>0</v>
      </c>
      <c r="U80" s="233">
        <v>0</v>
      </c>
      <c r="V80" s="18">
        <v>7</v>
      </c>
      <c r="W80" s="233">
        <v>263.87</v>
      </c>
      <c r="X80" s="249">
        <f t="shared" si="10"/>
        <v>1847.0900000000001</v>
      </c>
      <c r="Y80" s="250">
        <f t="shared" si="7"/>
        <v>1847.0900000000001</v>
      </c>
      <c r="Z80" s="250">
        <v>1847.09</v>
      </c>
      <c r="AA80" s="22" t="s">
        <v>88</v>
      </c>
      <c r="AB80" s="7"/>
      <c r="AC80" s="7"/>
    </row>
    <row r="81" spans="1:29" ht="57" x14ac:dyDescent="0.2">
      <c r="A81" s="18" t="s">
        <v>76</v>
      </c>
      <c r="B81" s="18" t="s">
        <v>633</v>
      </c>
      <c r="C81" s="240" t="s">
        <v>630</v>
      </c>
      <c r="D81" s="239">
        <v>1718533</v>
      </c>
      <c r="E81" s="239" t="s">
        <v>333</v>
      </c>
      <c r="F81" s="259" t="s">
        <v>578</v>
      </c>
      <c r="G81" s="241" t="s">
        <v>579</v>
      </c>
      <c r="H81" s="239" t="s">
        <v>580</v>
      </c>
      <c r="I81" s="239" t="s">
        <v>75</v>
      </c>
      <c r="J81" s="242" t="s">
        <v>74</v>
      </c>
      <c r="K81" s="239" t="s">
        <v>75</v>
      </c>
      <c r="L81" s="243" t="s">
        <v>619</v>
      </c>
      <c r="M81" s="244"/>
      <c r="N81" s="244"/>
      <c r="O81" s="244"/>
      <c r="P81" s="245"/>
      <c r="Q81" s="245">
        <v>0</v>
      </c>
      <c r="R81" s="245">
        <v>0</v>
      </c>
      <c r="S81" s="248">
        <v>0</v>
      </c>
      <c r="T81" s="18">
        <v>0</v>
      </c>
      <c r="U81" s="233">
        <v>0</v>
      </c>
      <c r="V81" s="18">
        <v>7</v>
      </c>
      <c r="W81" s="233">
        <v>263.87</v>
      </c>
      <c r="X81" s="249">
        <f t="shared" si="10"/>
        <v>1847.0900000000001</v>
      </c>
      <c r="Y81" s="250">
        <f t="shared" si="7"/>
        <v>1847.0900000000001</v>
      </c>
      <c r="Z81" s="250">
        <v>1847.09</v>
      </c>
      <c r="AA81" s="22" t="s">
        <v>88</v>
      </c>
      <c r="AB81" s="7"/>
      <c r="AC81" s="7"/>
    </row>
    <row r="82" spans="1:29" ht="57" x14ac:dyDescent="0.2">
      <c r="A82" s="18" t="s">
        <v>76</v>
      </c>
      <c r="B82" s="18" t="s">
        <v>633</v>
      </c>
      <c r="C82" s="240" t="s">
        <v>631</v>
      </c>
      <c r="D82" s="239">
        <v>1780328</v>
      </c>
      <c r="E82" s="239" t="s">
        <v>333</v>
      </c>
      <c r="F82" s="259" t="s">
        <v>578</v>
      </c>
      <c r="G82" s="241" t="s">
        <v>579</v>
      </c>
      <c r="H82" s="239" t="s">
        <v>580</v>
      </c>
      <c r="I82" s="239" t="s">
        <v>75</v>
      </c>
      <c r="J82" s="242" t="s">
        <v>74</v>
      </c>
      <c r="K82" s="239" t="s">
        <v>75</v>
      </c>
      <c r="L82" s="243" t="s">
        <v>619</v>
      </c>
      <c r="M82" s="244"/>
      <c r="N82" s="244"/>
      <c r="O82" s="244"/>
      <c r="P82" s="245"/>
      <c r="Q82" s="245">
        <v>0</v>
      </c>
      <c r="R82" s="245">
        <v>0</v>
      </c>
      <c r="S82" s="248">
        <v>0</v>
      </c>
      <c r="T82" s="18">
        <v>0</v>
      </c>
      <c r="U82" s="233">
        <v>0</v>
      </c>
      <c r="V82" s="18">
        <v>7</v>
      </c>
      <c r="W82" s="233">
        <v>263.87</v>
      </c>
      <c r="X82" s="249">
        <f t="shared" si="10"/>
        <v>1847.0900000000001</v>
      </c>
      <c r="Y82" s="250">
        <f t="shared" si="7"/>
        <v>1847.0900000000001</v>
      </c>
      <c r="Z82" s="250">
        <v>1847.09</v>
      </c>
      <c r="AA82" s="22" t="s">
        <v>88</v>
      </c>
      <c r="AB82" s="7"/>
      <c r="AC82" s="7"/>
    </row>
    <row r="83" spans="1:29" ht="57" x14ac:dyDescent="0.2">
      <c r="A83" s="18" t="s">
        <v>76</v>
      </c>
      <c r="B83" s="18" t="s">
        <v>633</v>
      </c>
      <c r="C83" s="240" t="s">
        <v>632</v>
      </c>
      <c r="D83" s="239">
        <v>1879413</v>
      </c>
      <c r="E83" s="286" t="s">
        <v>333</v>
      </c>
      <c r="F83" s="259" t="s">
        <v>578</v>
      </c>
      <c r="G83" s="241" t="s">
        <v>579</v>
      </c>
      <c r="H83" s="239" t="s">
        <v>580</v>
      </c>
      <c r="I83" s="239" t="s">
        <v>75</v>
      </c>
      <c r="J83" s="242" t="s">
        <v>74</v>
      </c>
      <c r="K83" s="239" t="s">
        <v>75</v>
      </c>
      <c r="L83" s="243" t="s">
        <v>619</v>
      </c>
      <c r="M83" s="244"/>
      <c r="N83" s="244"/>
      <c r="O83" s="326"/>
      <c r="P83" s="245"/>
      <c r="Q83" s="245">
        <v>0</v>
      </c>
      <c r="R83" s="245">
        <v>0</v>
      </c>
      <c r="S83" s="248">
        <v>0</v>
      </c>
      <c r="T83" s="18">
        <v>0</v>
      </c>
      <c r="U83" s="233">
        <v>0</v>
      </c>
      <c r="V83" s="18">
        <v>10</v>
      </c>
      <c r="W83" s="233">
        <v>263.87</v>
      </c>
      <c r="X83" s="249">
        <f t="shared" si="10"/>
        <v>2638.7</v>
      </c>
      <c r="Y83" s="250">
        <f t="shared" si="7"/>
        <v>2638.7</v>
      </c>
      <c r="Z83" s="250">
        <v>2638.7</v>
      </c>
      <c r="AA83" s="22" t="s">
        <v>88</v>
      </c>
      <c r="AB83" s="7"/>
      <c r="AC83" s="7"/>
    </row>
    <row r="84" spans="1:29" ht="28.5" x14ac:dyDescent="0.2">
      <c r="A84" s="18" t="s">
        <v>76</v>
      </c>
      <c r="B84" s="18" t="s">
        <v>511</v>
      </c>
      <c r="C84" s="185" t="s">
        <v>416</v>
      </c>
      <c r="D84" s="22" t="s">
        <v>417</v>
      </c>
      <c r="E84" s="25" t="s">
        <v>418</v>
      </c>
      <c r="F84" s="258" t="s">
        <v>741</v>
      </c>
      <c r="G84" s="144"/>
      <c r="H84" s="21"/>
      <c r="I84" s="21" t="s">
        <v>75</v>
      </c>
      <c r="J84" s="20" t="s">
        <v>78</v>
      </c>
      <c r="K84" s="21" t="s">
        <v>75</v>
      </c>
      <c r="L84" s="145" t="s">
        <v>742</v>
      </c>
      <c r="M84" s="146" t="s">
        <v>743</v>
      </c>
      <c r="N84" s="146" t="s">
        <v>743</v>
      </c>
      <c r="O84" s="335"/>
      <c r="P84" s="158"/>
      <c r="Q84" s="158">
        <v>0</v>
      </c>
      <c r="R84" s="158">
        <v>0</v>
      </c>
      <c r="S84" s="159">
        <f t="shared" ref="S84:S101" si="14">Q84+R84</f>
        <v>0</v>
      </c>
      <c r="T84" s="22"/>
      <c r="U84" s="158"/>
      <c r="V84" s="22">
        <v>5</v>
      </c>
      <c r="W84" s="158">
        <v>263.87</v>
      </c>
      <c r="X84" s="22">
        <v>5</v>
      </c>
      <c r="Y84" s="159">
        <f t="shared" si="7"/>
        <v>1319.35</v>
      </c>
      <c r="Z84" s="159">
        <f t="shared" ref="Z84:Z94" si="15">S84+Y84</f>
        <v>1319.35</v>
      </c>
      <c r="AA84" s="160"/>
      <c r="AB84" s="7"/>
      <c r="AC84" s="7"/>
    </row>
    <row r="85" spans="1:29" ht="42.75" x14ac:dyDescent="0.2">
      <c r="A85" s="18" t="s">
        <v>76</v>
      </c>
      <c r="B85" s="18" t="s">
        <v>511</v>
      </c>
      <c r="C85" s="185" t="s">
        <v>422</v>
      </c>
      <c r="D85" s="22" t="s">
        <v>423</v>
      </c>
      <c r="E85" s="25" t="s">
        <v>424</v>
      </c>
      <c r="F85" s="258" t="s">
        <v>744</v>
      </c>
      <c r="G85" s="144"/>
      <c r="H85" s="21"/>
      <c r="I85" s="21" t="s">
        <v>75</v>
      </c>
      <c r="J85" s="20" t="s">
        <v>78</v>
      </c>
      <c r="K85" s="21" t="s">
        <v>75</v>
      </c>
      <c r="L85" s="145" t="s">
        <v>745</v>
      </c>
      <c r="M85" s="146" t="s">
        <v>746</v>
      </c>
      <c r="N85" s="146" t="s">
        <v>746</v>
      </c>
      <c r="O85" s="335"/>
      <c r="P85" s="158"/>
      <c r="Q85" s="158">
        <v>0</v>
      </c>
      <c r="R85" s="158">
        <v>0</v>
      </c>
      <c r="S85" s="159">
        <f t="shared" si="14"/>
        <v>0</v>
      </c>
      <c r="T85" s="22">
        <v>0</v>
      </c>
      <c r="U85" s="158">
        <v>0</v>
      </c>
      <c r="V85" s="22">
        <v>6</v>
      </c>
      <c r="W85" s="158">
        <v>263.87</v>
      </c>
      <c r="X85" s="22">
        <v>6</v>
      </c>
      <c r="Y85" s="159">
        <v>1583.22</v>
      </c>
      <c r="Z85" s="159">
        <f t="shared" si="15"/>
        <v>1583.22</v>
      </c>
      <c r="AA85" s="201"/>
      <c r="AB85" s="7"/>
      <c r="AC85" s="7"/>
    </row>
    <row r="86" spans="1:29" ht="57" x14ac:dyDescent="0.2">
      <c r="A86" s="18" t="s">
        <v>76</v>
      </c>
      <c r="B86" s="18" t="s">
        <v>511</v>
      </c>
      <c r="C86" s="203" t="s">
        <v>428</v>
      </c>
      <c r="D86" s="202" t="s">
        <v>429</v>
      </c>
      <c r="E86" s="329" t="s">
        <v>430</v>
      </c>
      <c r="F86" s="339" t="s">
        <v>431</v>
      </c>
      <c r="G86" s="337"/>
      <c r="H86" s="221"/>
      <c r="I86" s="221" t="s">
        <v>75</v>
      </c>
      <c r="J86" s="222" t="s">
        <v>78</v>
      </c>
      <c r="K86" s="221" t="s">
        <v>75</v>
      </c>
      <c r="L86" s="223" t="s">
        <v>747</v>
      </c>
      <c r="M86" s="338" t="s">
        <v>748</v>
      </c>
      <c r="N86" s="338" t="s">
        <v>748</v>
      </c>
      <c r="O86" s="336"/>
      <c r="P86" s="206"/>
      <c r="Q86" s="206">
        <v>0</v>
      </c>
      <c r="R86" s="206">
        <v>0</v>
      </c>
      <c r="S86" s="207">
        <f t="shared" si="14"/>
        <v>0</v>
      </c>
      <c r="T86" s="202">
        <v>0</v>
      </c>
      <c r="U86" s="206">
        <v>0</v>
      </c>
      <c r="V86" s="202">
        <v>10</v>
      </c>
      <c r="W86" s="206">
        <v>55</v>
      </c>
      <c r="X86" s="202">
        <v>10</v>
      </c>
      <c r="Y86" s="207">
        <v>550</v>
      </c>
      <c r="Z86" s="207">
        <f t="shared" si="15"/>
        <v>550</v>
      </c>
      <c r="AA86" s="208"/>
      <c r="AB86" s="7"/>
      <c r="AC86" s="7"/>
    </row>
    <row r="87" spans="1:29" ht="57" x14ac:dyDescent="0.2">
      <c r="A87" s="18" t="s">
        <v>76</v>
      </c>
      <c r="B87" s="18" t="s">
        <v>511</v>
      </c>
      <c r="C87" s="185" t="s">
        <v>434</v>
      </c>
      <c r="D87" s="22" t="s">
        <v>435</v>
      </c>
      <c r="E87" s="25" t="s">
        <v>436</v>
      </c>
      <c r="F87" s="258" t="s">
        <v>437</v>
      </c>
      <c r="G87" s="144"/>
      <c r="H87" s="21"/>
      <c r="I87" s="21" t="s">
        <v>75</v>
      </c>
      <c r="J87" s="20" t="s">
        <v>78</v>
      </c>
      <c r="K87" s="21" t="s">
        <v>75</v>
      </c>
      <c r="L87" s="145" t="s">
        <v>749</v>
      </c>
      <c r="M87" s="146" t="s">
        <v>750</v>
      </c>
      <c r="N87" s="146" t="s">
        <v>750</v>
      </c>
      <c r="O87" s="335"/>
      <c r="P87" s="158"/>
      <c r="Q87" s="158">
        <v>0</v>
      </c>
      <c r="R87" s="158">
        <v>0</v>
      </c>
      <c r="S87" s="159">
        <f t="shared" si="14"/>
        <v>0</v>
      </c>
      <c r="T87" s="22">
        <v>0</v>
      </c>
      <c r="U87" s="158">
        <v>0</v>
      </c>
      <c r="V87" s="22">
        <v>8</v>
      </c>
      <c r="W87" s="158">
        <v>263.87</v>
      </c>
      <c r="X87" s="22">
        <v>8</v>
      </c>
      <c r="Y87" s="159">
        <f t="shared" ref="Y87:Y105" si="16">(T87*U87)+(V87*W87)</f>
        <v>2110.96</v>
      </c>
      <c r="Z87" s="159">
        <f t="shared" si="15"/>
        <v>2110.96</v>
      </c>
      <c r="AA87" s="160"/>
      <c r="AB87" s="7"/>
      <c r="AC87" s="7"/>
    </row>
    <row r="88" spans="1:29" ht="28.5" x14ac:dyDescent="0.2">
      <c r="A88" s="18" t="s">
        <v>76</v>
      </c>
      <c r="B88" s="18" t="s">
        <v>511</v>
      </c>
      <c r="C88" s="185" t="s">
        <v>440</v>
      </c>
      <c r="D88" s="22" t="s">
        <v>441</v>
      </c>
      <c r="E88" s="25" t="s">
        <v>442</v>
      </c>
      <c r="F88" s="258" t="s">
        <v>726</v>
      </c>
      <c r="G88" s="144"/>
      <c r="H88" s="21"/>
      <c r="I88" s="21" t="s">
        <v>75</v>
      </c>
      <c r="J88" s="20" t="s">
        <v>78</v>
      </c>
      <c r="K88" s="21" t="s">
        <v>75</v>
      </c>
      <c r="L88" s="145" t="s">
        <v>751</v>
      </c>
      <c r="M88" s="146" t="s">
        <v>752</v>
      </c>
      <c r="N88" s="146" t="s">
        <v>752</v>
      </c>
      <c r="O88" s="335"/>
      <c r="P88" s="158"/>
      <c r="Q88" s="158">
        <v>0</v>
      </c>
      <c r="R88" s="158">
        <v>0</v>
      </c>
      <c r="S88" s="159">
        <f t="shared" si="14"/>
        <v>0</v>
      </c>
      <c r="T88" s="22">
        <v>0</v>
      </c>
      <c r="U88" s="158">
        <v>0</v>
      </c>
      <c r="V88" s="22">
        <v>2</v>
      </c>
      <c r="W88" s="158">
        <v>263.87</v>
      </c>
      <c r="X88" s="22">
        <v>2</v>
      </c>
      <c r="Y88" s="159">
        <f t="shared" si="16"/>
        <v>527.74</v>
      </c>
      <c r="Z88" s="159">
        <f t="shared" si="15"/>
        <v>527.74</v>
      </c>
      <c r="AA88" s="160"/>
      <c r="AB88" s="7"/>
      <c r="AC88" s="7"/>
    </row>
    <row r="89" spans="1:29" ht="28.5" x14ac:dyDescent="0.2">
      <c r="A89" s="18" t="s">
        <v>76</v>
      </c>
      <c r="B89" s="18" t="s">
        <v>511</v>
      </c>
      <c r="C89" s="187" t="s">
        <v>452</v>
      </c>
      <c r="D89" s="21" t="s">
        <v>453</v>
      </c>
      <c r="E89" s="322" t="s">
        <v>454</v>
      </c>
      <c r="F89" s="258" t="s">
        <v>437</v>
      </c>
      <c r="G89" s="144"/>
      <c r="H89" s="21"/>
      <c r="I89" s="21" t="s">
        <v>75</v>
      </c>
      <c r="J89" s="20" t="s">
        <v>78</v>
      </c>
      <c r="K89" s="21" t="s">
        <v>75</v>
      </c>
      <c r="L89" s="145" t="s">
        <v>467</v>
      </c>
      <c r="M89" s="146">
        <v>45376</v>
      </c>
      <c r="N89" s="146">
        <v>45376</v>
      </c>
      <c r="O89" s="217"/>
      <c r="P89" s="147"/>
      <c r="Q89" s="158">
        <v>0</v>
      </c>
      <c r="R89" s="158">
        <v>0</v>
      </c>
      <c r="S89" s="159">
        <f t="shared" si="14"/>
        <v>0</v>
      </c>
      <c r="T89" s="22">
        <v>0</v>
      </c>
      <c r="U89" s="210">
        <v>0</v>
      </c>
      <c r="V89" s="21">
        <v>1</v>
      </c>
      <c r="W89" s="158">
        <v>263.87</v>
      </c>
      <c r="X89" s="22">
        <v>1</v>
      </c>
      <c r="Y89" s="159">
        <f t="shared" si="16"/>
        <v>263.87</v>
      </c>
      <c r="Z89" s="159">
        <f t="shared" si="15"/>
        <v>263.87</v>
      </c>
      <c r="AA89" s="211"/>
      <c r="AB89" s="7"/>
      <c r="AC89" s="7"/>
    </row>
    <row r="90" spans="1:29" ht="28.5" x14ac:dyDescent="0.2">
      <c r="A90" s="18" t="s">
        <v>76</v>
      </c>
      <c r="B90" s="18" t="s">
        <v>511</v>
      </c>
      <c r="C90" s="185" t="s">
        <v>458</v>
      </c>
      <c r="D90" s="22" t="s">
        <v>459</v>
      </c>
      <c r="E90" s="25" t="s">
        <v>436</v>
      </c>
      <c r="F90" s="258" t="s">
        <v>437</v>
      </c>
      <c r="G90" s="144"/>
      <c r="H90" s="21"/>
      <c r="I90" s="21" t="s">
        <v>75</v>
      </c>
      <c r="J90" s="20" t="s">
        <v>78</v>
      </c>
      <c r="K90" s="21" t="s">
        <v>75</v>
      </c>
      <c r="L90" s="145" t="s">
        <v>751</v>
      </c>
      <c r="M90" s="146" t="s">
        <v>753</v>
      </c>
      <c r="N90" s="146" t="s">
        <v>753</v>
      </c>
      <c r="O90" s="335"/>
      <c r="P90" s="158"/>
      <c r="Q90" s="158">
        <v>0</v>
      </c>
      <c r="R90" s="158">
        <v>0</v>
      </c>
      <c r="S90" s="159">
        <f t="shared" si="14"/>
        <v>0</v>
      </c>
      <c r="T90" s="22">
        <v>0</v>
      </c>
      <c r="U90" s="158">
        <v>0</v>
      </c>
      <c r="V90" s="22">
        <v>2</v>
      </c>
      <c r="W90" s="158">
        <v>263.87</v>
      </c>
      <c r="X90" s="22">
        <v>2</v>
      </c>
      <c r="Y90" s="159">
        <v>527.74</v>
      </c>
      <c r="Z90" s="159">
        <f t="shared" si="15"/>
        <v>527.74</v>
      </c>
      <c r="AA90" s="160"/>
      <c r="AB90" s="7"/>
      <c r="AC90" s="7"/>
    </row>
    <row r="91" spans="1:29" ht="28.5" x14ac:dyDescent="0.2">
      <c r="A91" s="18" t="s">
        <v>76</v>
      </c>
      <c r="B91" s="18" t="s">
        <v>511</v>
      </c>
      <c r="C91" s="185" t="s">
        <v>463</v>
      </c>
      <c r="D91" s="22" t="s">
        <v>464</v>
      </c>
      <c r="E91" s="25" t="s">
        <v>465</v>
      </c>
      <c r="F91" s="258" t="s">
        <v>466</v>
      </c>
      <c r="G91" s="144"/>
      <c r="H91" s="21"/>
      <c r="I91" s="21" t="s">
        <v>75</v>
      </c>
      <c r="J91" s="20" t="s">
        <v>467</v>
      </c>
      <c r="K91" s="21" t="s">
        <v>75</v>
      </c>
      <c r="L91" s="145" t="s">
        <v>468</v>
      </c>
      <c r="M91" s="146" t="s">
        <v>754</v>
      </c>
      <c r="N91" s="146" t="s">
        <v>754</v>
      </c>
      <c r="O91" s="335"/>
      <c r="P91" s="158"/>
      <c r="Q91" s="158">
        <v>0</v>
      </c>
      <c r="R91" s="158">
        <v>0</v>
      </c>
      <c r="S91" s="159">
        <f t="shared" si="14"/>
        <v>0</v>
      </c>
      <c r="T91" s="22">
        <v>0</v>
      </c>
      <c r="U91" s="158">
        <v>0</v>
      </c>
      <c r="V91" s="22">
        <v>4</v>
      </c>
      <c r="W91" s="158">
        <v>263.87</v>
      </c>
      <c r="X91" s="22">
        <v>4</v>
      </c>
      <c r="Y91" s="159">
        <f t="shared" si="16"/>
        <v>1055.48</v>
      </c>
      <c r="Z91" s="159">
        <f t="shared" si="15"/>
        <v>1055.48</v>
      </c>
      <c r="AA91" s="160"/>
      <c r="AB91" s="7"/>
      <c r="AC91" s="7"/>
    </row>
    <row r="92" spans="1:29" ht="28.5" x14ac:dyDescent="0.2">
      <c r="A92" s="18" t="s">
        <v>76</v>
      </c>
      <c r="B92" s="18" t="s">
        <v>511</v>
      </c>
      <c r="C92" s="185" t="s">
        <v>697</v>
      </c>
      <c r="D92" s="22" t="s">
        <v>698</v>
      </c>
      <c r="E92" s="25" t="s">
        <v>436</v>
      </c>
      <c r="F92" s="258" t="s">
        <v>466</v>
      </c>
      <c r="G92" s="144"/>
      <c r="H92" s="21"/>
      <c r="I92" s="21" t="s">
        <v>75</v>
      </c>
      <c r="J92" s="20" t="s">
        <v>467</v>
      </c>
      <c r="K92" s="21" t="s">
        <v>75</v>
      </c>
      <c r="L92" s="145" t="s">
        <v>700</v>
      </c>
      <c r="M92" s="146">
        <v>45355</v>
      </c>
      <c r="N92" s="146">
        <v>45355</v>
      </c>
      <c r="O92" s="335"/>
      <c r="P92" s="158"/>
      <c r="Q92" s="158">
        <v>0</v>
      </c>
      <c r="R92" s="158">
        <v>0</v>
      </c>
      <c r="S92" s="159">
        <f t="shared" si="14"/>
        <v>0</v>
      </c>
      <c r="T92" s="22">
        <v>0</v>
      </c>
      <c r="U92" s="158">
        <v>0</v>
      </c>
      <c r="V92" s="22">
        <v>1</v>
      </c>
      <c r="W92" s="158">
        <v>263.87</v>
      </c>
      <c r="X92" s="22">
        <v>1</v>
      </c>
      <c r="Y92" s="159">
        <f>(T92*U92)+(V92*W92)</f>
        <v>263.87</v>
      </c>
      <c r="Z92" s="159">
        <f t="shared" si="15"/>
        <v>263.87</v>
      </c>
      <c r="AA92" s="160"/>
      <c r="AB92" s="7"/>
      <c r="AC92" s="7"/>
    </row>
    <row r="93" spans="1:29" ht="71.25" x14ac:dyDescent="0.2">
      <c r="A93" s="18" t="s">
        <v>76</v>
      </c>
      <c r="B93" s="18" t="s">
        <v>511</v>
      </c>
      <c r="C93" s="185" t="s">
        <v>478</v>
      </c>
      <c r="D93" s="22" t="s">
        <v>479</v>
      </c>
      <c r="E93" s="25" t="s">
        <v>436</v>
      </c>
      <c r="F93" s="258" t="s">
        <v>437</v>
      </c>
      <c r="G93" s="144"/>
      <c r="H93" s="21"/>
      <c r="I93" s="21" t="s">
        <v>75</v>
      </c>
      <c r="J93" s="20" t="s">
        <v>467</v>
      </c>
      <c r="K93" s="21" t="s">
        <v>75</v>
      </c>
      <c r="L93" s="145" t="s">
        <v>755</v>
      </c>
      <c r="M93" s="146" t="s">
        <v>756</v>
      </c>
      <c r="N93" s="146" t="s">
        <v>756</v>
      </c>
      <c r="O93" s="335"/>
      <c r="P93" s="158"/>
      <c r="Q93" s="158">
        <v>0</v>
      </c>
      <c r="R93" s="158">
        <v>0</v>
      </c>
      <c r="S93" s="159">
        <f t="shared" si="14"/>
        <v>0</v>
      </c>
      <c r="T93" s="22"/>
      <c r="U93" s="158">
        <v>0</v>
      </c>
      <c r="V93" s="22">
        <v>5</v>
      </c>
      <c r="W93" s="158">
        <v>263.87</v>
      </c>
      <c r="X93" s="22">
        <v>5</v>
      </c>
      <c r="Y93" s="159">
        <f t="shared" ref="Y93" si="17">(T93*U93)+(V93*W93)</f>
        <v>1319.35</v>
      </c>
      <c r="Z93" s="159">
        <f t="shared" si="15"/>
        <v>1319.35</v>
      </c>
      <c r="AA93" s="160"/>
      <c r="AB93" s="7"/>
      <c r="AC93" s="7"/>
    </row>
    <row r="94" spans="1:29" ht="28.5" x14ac:dyDescent="0.2">
      <c r="A94" s="18" t="s">
        <v>76</v>
      </c>
      <c r="B94" s="18" t="s">
        <v>511</v>
      </c>
      <c r="C94" s="185" t="s">
        <v>473</v>
      </c>
      <c r="D94" s="22" t="s">
        <v>474</v>
      </c>
      <c r="E94" s="25" t="s">
        <v>176</v>
      </c>
      <c r="F94" s="258" t="s">
        <v>735</v>
      </c>
      <c r="G94" s="144"/>
      <c r="H94" s="21"/>
      <c r="I94" s="21" t="s">
        <v>75</v>
      </c>
      <c r="J94" s="20" t="s">
        <v>467</v>
      </c>
      <c r="K94" s="21" t="s">
        <v>75</v>
      </c>
      <c r="L94" s="145" t="s">
        <v>757</v>
      </c>
      <c r="M94" s="146" t="s">
        <v>758</v>
      </c>
      <c r="N94" s="146" t="s">
        <v>758</v>
      </c>
      <c r="O94" s="335"/>
      <c r="P94" s="158"/>
      <c r="Q94" s="158">
        <v>0</v>
      </c>
      <c r="R94" s="158">
        <v>0</v>
      </c>
      <c r="S94" s="159">
        <f t="shared" si="14"/>
        <v>0</v>
      </c>
      <c r="T94" s="22">
        <v>0</v>
      </c>
      <c r="U94" s="158">
        <v>0</v>
      </c>
      <c r="V94" s="22">
        <v>5</v>
      </c>
      <c r="W94" s="158">
        <v>263.87</v>
      </c>
      <c r="X94" s="22">
        <v>5</v>
      </c>
      <c r="Y94" s="159">
        <f t="shared" si="16"/>
        <v>1319.35</v>
      </c>
      <c r="Z94" s="159">
        <f t="shared" si="15"/>
        <v>1319.35</v>
      </c>
      <c r="AA94" s="160"/>
      <c r="AB94" s="7"/>
      <c r="AC94" s="7"/>
    </row>
    <row r="95" spans="1:29" ht="28.5" x14ac:dyDescent="0.2">
      <c r="A95" s="18" t="s">
        <v>76</v>
      </c>
      <c r="B95" s="18" t="s">
        <v>511</v>
      </c>
      <c r="C95" s="185" t="s">
        <v>488</v>
      </c>
      <c r="D95" s="22" t="s">
        <v>489</v>
      </c>
      <c r="E95" s="25" t="s">
        <v>442</v>
      </c>
      <c r="F95" s="258" t="s">
        <v>759</v>
      </c>
      <c r="G95" s="144"/>
      <c r="H95" s="21"/>
      <c r="I95" s="21" t="s">
        <v>75</v>
      </c>
      <c r="J95" s="20" t="s">
        <v>78</v>
      </c>
      <c r="K95" s="21" t="s">
        <v>75</v>
      </c>
      <c r="L95" s="145" t="s">
        <v>677</v>
      </c>
      <c r="M95" s="146" t="s">
        <v>760</v>
      </c>
      <c r="N95" s="146" t="s">
        <v>678</v>
      </c>
      <c r="O95" s="335"/>
      <c r="P95" s="158"/>
      <c r="Q95" s="158">
        <v>0</v>
      </c>
      <c r="R95" s="158">
        <v>0</v>
      </c>
      <c r="S95" s="159">
        <f t="shared" si="14"/>
        <v>0</v>
      </c>
      <c r="T95" s="22">
        <v>0</v>
      </c>
      <c r="U95" s="158">
        <v>0</v>
      </c>
      <c r="V95" s="22">
        <v>2</v>
      </c>
      <c r="W95" s="158">
        <v>263.87</v>
      </c>
      <c r="X95" s="22">
        <v>2</v>
      </c>
      <c r="Y95" s="159">
        <f t="shared" si="16"/>
        <v>527.74</v>
      </c>
      <c r="Z95" s="159">
        <f>S95+Y95</f>
        <v>527.74</v>
      </c>
      <c r="AA95" s="160"/>
      <c r="AB95" s="7"/>
      <c r="AC95" s="7"/>
    </row>
    <row r="96" spans="1:29" ht="42.75" x14ac:dyDescent="0.2">
      <c r="A96" s="18" t="s">
        <v>76</v>
      </c>
      <c r="B96" s="18" t="s">
        <v>511</v>
      </c>
      <c r="C96" s="185" t="s">
        <v>498</v>
      </c>
      <c r="D96" s="22" t="s">
        <v>499</v>
      </c>
      <c r="E96" s="25" t="s">
        <v>500</v>
      </c>
      <c r="F96" s="258" t="s">
        <v>761</v>
      </c>
      <c r="G96" s="144"/>
      <c r="H96" s="21"/>
      <c r="I96" s="21" t="s">
        <v>75</v>
      </c>
      <c r="J96" s="20" t="s">
        <v>502</v>
      </c>
      <c r="K96" s="21" t="s">
        <v>75</v>
      </c>
      <c r="L96" s="145" t="s">
        <v>503</v>
      </c>
      <c r="M96" s="146">
        <v>45371</v>
      </c>
      <c r="N96" s="146">
        <v>45371</v>
      </c>
      <c r="O96" s="335"/>
      <c r="P96" s="158"/>
      <c r="Q96" s="360">
        <v>0</v>
      </c>
      <c r="R96" s="360">
        <v>0</v>
      </c>
      <c r="S96" s="361">
        <f t="shared" si="14"/>
        <v>0</v>
      </c>
      <c r="T96" s="22">
        <v>0</v>
      </c>
      <c r="U96" s="158">
        <v>0</v>
      </c>
      <c r="V96" s="22">
        <v>1</v>
      </c>
      <c r="W96" s="158">
        <v>263.87</v>
      </c>
      <c r="X96" s="22">
        <v>1</v>
      </c>
      <c r="Y96" s="159">
        <f t="shared" si="16"/>
        <v>263.87</v>
      </c>
      <c r="Z96" s="159">
        <f t="shared" ref="Z96:Z105" si="18">S96+Y96</f>
        <v>263.87</v>
      </c>
      <c r="AA96" s="160"/>
      <c r="AB96" s="7"/>
      <c r="AC96" s="7"/>
    </row>
    <row r="97" spans="1:29" ht="14.25" x14ac:dyDescent="0.2">
      <c r="A97" s="18" t="s">
        <v>76</v>
      </c>
      <c r="B97" s="18" t="s">
        <v>188</v>
      </c>
      <c r="C97" s="123" t="s">
        <v>189</v>
      </c>
      <c r="D97" s="111" t="s">
        <v>184</v>
      </c>
      <c r="E97" s="124" t="s">
        <v>190</v>
      </c>
      <c r="F97" s="260" t="s">
        <v>764</v>
      </c>
      <c r="G97" s="113"/>
      <c r="H97" s="122"/>
      <c r="I97" s="111" t="s">
        <v>75</v>
      </c>
      <c r="J97" s="112" t="s">
        <v>177</v>
      </c>
      <c r="K97" s="111" t="s">
        <v>75</v>
      </c>
      <c r="L97" s="125" t="s">
        <v>74</v>
      </c>
      <c r="M97" s="126">
        <v>45447</v>
      </c>
      <c r="N97" s="115">
        <v>45449</v>
      </c>
      <c r="O97" s="340"/>
      <c r="P97" s="341"/>
      <c r="Q97" s="127">
        <v>0</v>
      </c>
      <c r="R97" s="127">
        <v>0</v>
      </c>
      <c r="S97" s="128">
        <f t="shared" si="14"/>
        <v>0</v>
      </c>
      <c r="T97" s="111">
        <v>2</v>
      </c>
      <c r="U97" s="127">
        <v>120</v>
      </c>
      <c r="V97" s="111">
        <v>1</v>
      </c>
      <c r="W97" s="127">
        <v>55</v>
      </c>
      <c r="X97" s="111">
        <v>3</v>
      </c>
      <c r="Y97" s="128">
        <f t="shared" si="16"/>
        <v>295</v>
      </c>
      <c r="Z97" s="128">
        <f t="shared" si="18"/>
        <v>295</v>
      </c>
      <c r="AA97" s="122" t="s">
        <v>762</v>
      </c>
      <c r="AB97" s="7"/>
      <c r="AC97" s="7"/>
    </row>
    <row r="98" spans="1:29" ht="15.75" customHeight="1" x14ac:dyDescent="0.2">
      <c r="A98" s="18" t="s">
        <v>76</v>
      </c>
      <c r="B98" s="18" t="s">
        <v>188</v>
      </c>
      <c r="C98" s="123" t="s">
        <v>189</v>
      </c>
      <c r="D98" s="111" t="s">
        <v>193</v>
      </c>
      <c r="E98" s="124" t="s">
        <v>190</v>
      </c>
      <c r="F98" s="260" t="s">
        <v>183</v>
      </c>
      <c r="G98" s="113"/>
      <c r="H98" s="122"/>
      <c r="I98" s="111" t="s">
        <v>75</v>
      </c>
      <c r="J98" s="112" t="s">
        <v>177</v>
      </c>
      <c r="K98" s="111" t="s">
        <v>75</v>
      </c>
      <c r="L98" s="125" t="s">
        <v>182</v>
      </c>
      <c r="M98" s="126">
        <v>45468</v>
      </c>
      <c r="N98" s="115">
        <v>45468</v>
      </c>
      <c r="O98" s="340"/>
      <c r="P98" s="341"/>
      <c r="Q98" s="127">
        <v>0</v>
      </c>
      <c r="R98" s="127">
        <v>0</v>
      </c>
      <c r="S98" s="128">
        <v>0</v>
      </c>
      <c r="T98" s="111">
        <v>0</v>
      </c>
      <c r="U98" s="127">
        <v>120</v>
      </c>
      <c r="V98" s="111">
        <v>1</v>
      </c>
      <c r="W98" s="127">
        <v>55</v>
      </c>
      <c r="X98" s="111">
        <v>1</v>
      </c>
      <c r="Y98" s="128">
        <v>55</v>
      </c>
      <c r="Z98" s="128">
        <v>55</v>
      </c>
      <c r="AA98" s="122" t="s">
        <v>762</v>
      </c>
      <c r="AB98" s="7"/>
      <c r="AC98" s="7"/>
    </row>
    <row r="99" spans="1:29" ht="15.75" customHeight="1" x14ac:dyDescent="0.2">
      <c r="A99" s="18" t="s">
        <v>76</v>
      </c>
      <c r="B99" s="18" t="s">
        <v>188</v>
      </c>
      <c r="C99" s="123" t="s">
        <v>222</v>
      </c>
      <c r="D99" s="111" t="s">
        <v>223</v>
      </c>
      <c r="E99" s="124" t="s">
        <v>224</v>
      </c>
      <c r="F99" s="260" t="s">
        <v>225</v>
      </c>
      <c r="G99" s="113"/>
      <c r="H99" s="122"/>
      <c r="I99" s="111" t="s">
        <v>75</v>
      </c>
      <c r="J99" s="112" t="s">
        <v>177</v>
      </c>
      <c r="K99" s="111" t="s">
        <v>75</v>
      </c>
      <c r="L99" s="125" t="s">
        <v>74</v>
      </c>
      <c r="M99" s="126">
        <v>45447</v>
      </c>
      <c r="N99" s="115">
        <v>45449</v>
      </c>
      <c r="O99" s="340"/>
      <c r="P99" s="341"/>
      <c r="Q99" s="127">
        <v>0</v>
      </c>
      <c r="R99" s="127">
        <v>0</v>
      </c>
      <c r="S99" s="128">
        <v>0</v>
      </c>
      <c r="T99" s="111">
        <v>2</v>
      </c>
      <c r="U99" s="127">
        <v>170.12</v>
      </c>
      <c r="V99" s="111">
        <v>1</v>
      </c>
      <c r="W99" s="127">
        <v>57</v>
      </c>
      <c r="X99" s="111">
        <v>3</v>
      </c>
      <c r="Y99" s="128">
        <v>397.24</v>
      </c>
      <c r="Z99" s="128">
        <v>397.24</v>
      </c>
      <c r="AA99" s="122" t="s">
        <v>762</v>
      </c>
      <c r="AB99" s="7"/>
      <c r="AC99" s="7"/>
    </row>
    <row r="100" spans="1:29" ht="15.75" customHeight="1" x14ac:dyDescent="0.2">
      <c r="A100" s="18" t="s">
        <v>76</v>
      </c>
      <c r="B100" s="18" t="s">
        <v>188</v>
      </c>
      <c r="C100" s="123" t="s">
        <v>189</v>
      </c>
      <c r="D100" s="124" t="s">
        <v>192</v>
      </c>
      <c r="E100" s="124" t="s">
        <v>190</v>
      </c>
      <c r="F100" s="260" t="s">
        <v>763</v>
      </c>
      <c r="G100" s="113"/>
      <c r="H100" s="122"/>
      <c r="I100" s="111" t="s">
        <v>75</v>
      </c>
      <c r="J100" s="112" t="s">
        <v>177</v>
      </c>
      <c r="K100" s="111" t="s">
        <v>75</v>
      </c>
      <c r="L100" s="125" t="s">
        <v>226</v>
      </c>
      <c r="M100" s="126">
        <v>45460</v>
      </c>
      <c r="N100" s="115">
        <v>45460</v>
      </c>
      <c r="O100" s="340"/>
      <c r="P100" s="341"/>
      <c r="Q100" s="127">
        <v>0</v>
      </c>
      <c r="R100" s="127">
        <v>0</v>
      </c>
      <c r="S100" s="128">
        <v>0</v>
      </c>
      <c r="T100" s="111">
        <v>0</v>
      </c>
      <c r="U100" s="127">
        <v>120</v>
      </c>
      <c r="V100" s="111">
        <v>1</v>
      </c>
      <c r="W100" s="127">
        <v>55</v>
      </c>
      <c r="X100" s="111">
        <v>1</v>
      </c>
      <c r="Y100" s="128">
        <v>55</v>
      </c>
      <c r="Z100" s="128">
        <v>55</v>
      </c>
      <c r="AA100" s="122" t="s">
        <v>762</v>
      </c>
      <c r="AB100" s="7"/>
      <c r="AC100" s="7"/>
    </row>
    <row r="101" spans="1:29" ht="15.75" customHeight="1" x14ac:dyDescent="0.2">
      <c r="A101" s="18" t="s">
        <v>76</v>
      </c>
      <c r="B101" s="18" t="s">
        <v>188</v>
      </c>
      <c r="C101" s="123" t="s">
        <v>189</v>
      </c>
      <c r="D101" s="111" t="s">
        <v>184</v>
      </c>
      <c r="E101" s="124" t="s">
        <v>190</v>
      </c>
      <c r="F101" s="260" t="s">
        <v>764</v>
      </c>
      <c r="G101" s="113"/>
      <c r="H101" s="122"/>
      <c r="I101" s="111" t="s">
        <v>75</v>
      </c>
      <c r="J101" s="112" t="s">
        <v>177</v>
      </c>
      <c r="K101" s="111" t="s">
        <v>75</v>
      </c>
      <c r="L101" s="125" t="s">
        <v>74</v>
      </c>
      <c r="M101" s="126">
        <v>45461</v>
      </c>
      <c r="N101" s="115">
        <v>45462</v>
      </c>
      <c r="O101" s="340"/>
      <c r="P101" s="341"/>
      <c r="Q101" s="127">
        <v>0</v>
      </c>
      <c r="R101" s="127">
        <v>0</v>
      </c>
      <c r="S101" s="128">
        <f t="shared" si="14"/>
        <v>0</v>
      </c>
      <c r="T101" s="111">
        <v>1</v>
      </c>
      <c r="U101" s="127">
        <v>120</v>
      </c>
      <c r="V101" s="111">
        <v>1</v>
      </c>
      <c r="W101" s="127">
        <v>55</v>
      </c>
      <c r="X101" s="111">
        <v>2</v>
      </c>
      <c r="Y101" s="128">
        <f t="shared" si="16"/>
        <v>175</v>
      </c>
      <c r="Z101" s="128">
        <f t="shared" si="18"/>
        <v>175</v>
      </c>
      <c r="AA101" s="122" t="s">
        <v>762</v>
      </c>
      <c r="AB101" s="7"/>
      <c r="AC101" s="7"/>
    </row>
    <row r="102" spans="1:29" ht="14.25" x14ac:dyDescent="0.2">
      <c r="A102" s="18" t="s">
        <v>76</v>
      </c>
      <c r="B102" s="18" t="s">
        <v>188</v>
      </c>
      <c r="C102" s="123" t="s">
        <v>185</v>
      </c>
      <c r="D102" s="124" t="s">
        <v>208</v>
      </c>
      <c r="E102" s="111" t="s">
        <v>187</v>
      </c>
      <c r="F102" s="260" t="s">
        <v>227</v>
      </c>
      <c r="G102" s="113"/>
      <c r="H102" s="122"/>
      <c r="I102" s="111" t="s">
        <v>75</v>
      </c>
      <c r="J102" s="112" t="s">
        <v>177</v>
      </c>
      <c r="K102" s="111" t="s">
        <v>75</v>
      </c>
      <c r="L102" s="125" t="s">
        <v>228</v>
      </c>
      <c r="M102" s="126">
        <v>45447</v>
      </c>
      <c r="N102" s="115">
        <v>45449</v>
      </c>
      <c r="O102" s="340"/>
      <c r="P102" s="341"/>
      <c r="Q102" s="127">
        <v>0</v>
      </c>
      <c r="R102" s="127">
        <v>0</v>
      </c>
      <c r="S102" s="128">
        <v>0</v>
      </c>
      <c r="T102" s="111">
        <v>2</v>
      </c>
      <c r="U102" s="127">
        <v>527.75</v>
      </c>
      <c r="V102" s="111">
        <v>0</v>
      </c>
      <c r="W102" s="127">
        <v>0</v>
      </c>
      <c r="X102" s="111">
        <v>2</v>
      </c>
      <c r="Y102" s="128">
        <f t="shared" si="16"/>
        <v>1055.5</v>
      </c>
      <c r="Z102" s="128">
        <f t="shared" si="18"/>
        <v>1055.5</v>
      </c>
      <c r="AA102" s="122" t="s">
        <v>762</v>
      </c>
      <c r="AB102" s="7"/>
      <c r="AC102" s="7"/>
    </row>
    <row r="103" spans="1:29" ht="14.25" x14ac:dyDescent="0.2">
      <c r="A103" s="18" t="s">
        <v>76</v>
      </c>
      <c r="B103" s="18" t="s">
        <v>188</v>
      </c>
      <c r="C103" s="123" t="s">
        <v>185</v>
      </c>
      <c r="D103" s="124" t="s">
        <v>208</v>
      </c>
      <c r="E103" s="111" t="s">
        <v>187</v>
      </c>
      <c r="F103" s="260" t="s">
        <v>229</v>
      </c>
      <c r="G103" s="113"/>
      <c r="H103" s="122"/>
      <c r="I103" s="111" t="s">
        <v>75</v>
      </c>
      <c r="J103" s="112" t="s">
        <v>177</v>
      </c>
      <c r="K103" s="111" t="s">
        <v>75</v>
      </c>
      <c r="L103" s="125" t="s">
        <v>74</v>
      </c>
      <c r="M103" s="126">
        <v>45468</v>
      </c>
      <c r="N103" s="115">
        <v>45470</v>
      </c>
      <c r="O103" s="340"/>
      <c r="P103" s="341"/>
      <c r="Q103" s="127">
        <v>0</v>
      </c>
      <c r="R103" s="127">
        <v>0</v>
      </c>
      <c r="S103" s="128">
        <v>0</v>
      </c>
      <c r="T103" s="111">
        <v>2</v>
      </c>
      <c r="U103" s="127">
        <v>527.75</v>
      </c>
      <c r="V103" s="111">
        <v>0</v>
      </c>
      <c r="W103" s="127">
        <v>263.87</v>
      </c>
      <c r="X103" s="111">
        <v>2</v>
      </c>
      <c r="Y103" s="128">
        <f t="shared" si="16"/>
        <v>1055.5</v>
      </c>
      <c r="Z103" s="128">
        <f t="shared" si="18"/>
        <v>1055.5</v>
      </c>
      <c r="AA103" s="122" t="s">
        <v>762</v>
      </c>
      <c r="AB103" s="7"/>
      <c r="AC103" s="7"/>
    </row>
    <row r="104" spans="1:29" ht="28.5" x14ac:dyDescent="0.2">
      <c r="A104" s="18" t="s">
        <v>76</v>
      </c>
      <c r="B104" s="18" t="s">
        <v>188</v>
      </c>
      <c r="C104" s="123" t="s">
        <v>199</v>
      </c>
      <c r="D104" s="111" t="s">
        <v>172</v>
      </c>
      <c r="E104" s="111" t="s">
        <v>169</v>
      </c>
      <c r="F104" s="258" t="s">
        <v>437</v>
      </c>
      <c r="G104" s="113"/>
      <c r="H104" s="122"/>
      <c r="I104" s="111" t="s">
        <v>75</v>
      </c>
      <c r="J104" s="112" t="s">
        <v>170</v>
      </c>
      <c r="K104" s="111" t="s">
        <v>75</v>
      </c>
      <c r="L104" s="124" t="s">
        <v>230</v>
      </c>
      <c r="M104" s="126" t="s">
        <v>231</v>
      </c>
      <c r="N104" s="126" t="s">
        <v>232</v>
      </c>
      <c r="O104" s="340"/>
      <c r="P104" s="341"/>
      <c r="Q104" s="127">
        <v>0</v>
      </c>
      <c r="R104" s="127">
        <v>0</v>
      </c>
      <c r="S104" s="128">
        <f t="shared" ref="S104" si="19">Q104+R104</f>
        <v>0</v>
      </c>
      <c r="T104" s="111">
        <v>3</v>
      </c>
      <c r="U104" s="127">
        <v>527.75</v>
      </c>
      <c r="V104" s="111">
        <v>0</v>
      </c>
      <c r="W104" s="127">
        <v>263.87</v>
      </c>
      <c r="X104" s="111">
        <v>3</v>
      </c>
      <c r="Y104" s="128">
        <f t="shared" si="16"/>
        <v>1583.25</v>
      </c>
      <c r="Z104" s="128">
        <f t="shared" si="18"/>
        <v>1583.25</v>
      </c>
      <c r="AA104" s="122" t="s">
        <v>762</v>
      </c>
      <c r="AB104" s="7"/>
      <c r="AC104" s="7"/>
    </row>
    <row r="105" spans="1:29" ht="14.25" x14ac:dyDescent="0.2">
      <c r="A105" s="18" t="s">
        <v>76</v>
      </c>
      <c r="B105" s="18" t="s">
        <v>188</v>
      </c>
      <c r="C105" s="122" t="s">
        <v>174</v>
      </c>
      <c r="D105" s="111" t="s">
        <v>175</v>
      </c>
      <c r="E105" s="111" t="s">
        <v>176</v>
      </c>
      <c r="F105" s="258" t="s">
        <v>437</v>
      </c>
      <c r="G105" s="113"/>
      <c r="H105" s="122"/>
      <c r="I105" s="111" t="s">
        <v>75</v>
      </c>
      <c r="J105" s="112" t="s">
        <v>177</v>
      </c>
      <c r="K105" s="111" t="s">
        <v>75</v>
      </c>
      <c r="L105" s="125" t="s">
        <v>233</v>
      </c>
      <c r="M105" s="115">
        <v>45453</v>
      </c>
      <c r="N105" s="115">
        <v>45456</v>
      </c>
      <c r="O105" s="340"/>
      <c r="P105" s="341"/>
      <c r="Q105" s="127">
        <v>0</v>
      </c>
      <c r="R105" s="127">
        <v>0</v>
      </c>
      <c r="S105" s="128">
        <f>Q105+R105</f>
        <v>0</v>
      </c>
      <c r="T105" s="111">
        <v>3</v>
      </c>
      <c r="U105" s="127">
        <v>527.75</v>
      </c>
      <c r="V105" s="111">
        <v>0</v>
      </c>
      <c r="W105" s="127">
        <v>263.87</v>
      </c>
      <c r="X105" s="111">
        <v>3</v>
      </c>
      <c r="Y105" s="128">
        <f t="shared" si="16"/>
        <v>1583.25</v>
      </c>
      <c r="Z105" s="128">
        <f t="shared" si="18"/>
        <v>1583.25</v>
      </c>
      <c r="AA105" s="122" t="s">
        <v>762</v>
      </c>
      <c r="AB105" s="7"/>
      <c r="AC105" s="7"/>
    </row>
    <row r="106" spans="1:29" ht="15.75" customHeight="1" x14ac:dyDescent="0.2">
      <c r="A106" s="5"/>
      <c r="B106" s="4"/>
      <c r="C106" s="6"/>
      <c r="D106" s="7"/>
      <c r="E106" s="7"/>
      <c r="F106" s="7"/>
      <c r="G106" s="8"/>
      <c r="H106" s="8"/>
      <c r="I106" s="8"/>
      <c r="J106" s="8"/>
      <c r="K106" s="4"/>
      <c r="L106" s="4"/>
      <c r="M106" s="4"/>
      <c r="N106" s="4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 x14ac:dyDescent="0.25">
      <c r="A107" s="516" t="s">
        <v>16</v>
      </c>
      <c r="B107" s="516"/>
      <c r="C107" s="516"/>
      <c r="D107" s="516"/>
      <c r="E107" s="516"/>
      <c r="F107" s="516"/>
      <c r="G107" s="516"/>
      <c r="H107" s="516"/>
      <c r="I107" s="516"/>
      <c r="J107" s="516"/>
      <c r="K107" s="516"/>
      <c r="L107" s="516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 x14ac:dyDescent="0.2">
      <c r="A108" s="512" t="s">
        <v>17</v>
      </c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508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 x14ac:dyDescent="0.2">
      <c r="A109" s="510" t="s">
        <v>18</v>
      </c>
      <c r="B109" s="495"/>
      <c r="C109" s="495"/>
      <c r="D109" s="495"/>
      <c r="E109" s="495"/>
      <c r="F109" s="495"/>
      <c r="G109" s="495"/>
      <c r="H109" s="495"/>
      <c r="I109" s="495"/>
      <c r="J109" s="495"/>
      <c r="K109" s="495"/>
      <c r="L109" s="508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 x14ac:dyDescent="0.2">
      <c r="A110" s="510" t="s">
        <v>19</v>
      </c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508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 x14ac:dyDescent="0.2">
      <c r="A111" s="510" t="s">
        <v>20</v>
      </c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508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 x14ac:dyDescent="0.2">
      <c r="A112" s="510" t="s">
        <v>21</v>
      </c>
      <c r="B112" s="495"/>
      <c r="C112" s="495"/>
      <c r="D112" s="495"/>
      <c r="E112" s="495"/>
      <c r="F112" s="495"/>
      <c r="G112" s="495"/>
      <c r="H112" s="495"/>
      <c r="I112" s="495"/>
      <c r="J112" s="495"/>
      <c r="K112" s="495"/>
      <c r="L112" s="508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 x14ac:dyDescent="0.2">
      <c r="A113" s="510" t="s">
        <v>22</v>
      </c>
      <c r="B113" s="495"/>
      <c r="C113" s="495"/>
      <c r="D113" s="495"/>
      <c r="E113" s="495"/>
      <c r="F113" s="495"/>
      <c r="G113" s="495"/>
      <c r="H113" s="495"/>
      <c r="I113" s="495"/>
      <c r="J113" s="495"/>
      <c r="K113" s="495"/>
      <c r="L113" s="508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 x14ac:dyDescent="0.2">
      <c r="A114" s="510" t="s">
        <v>23</v>
      </c>
      <c r="B114" s="495"/>
      <c r="C114" s="495"/>
      <c r="D114" s="495"/>
      <c r="E114" s="495"/>
      <c r="F114" s="495"/>
      <c r="G114" s="495"/>
      <c r="H114" s="495"/>
      <c r="I114" s="495"/>
      <c r="J114" s="495"/>
      <c r="K114" s="495"/>
      <c r="L114" s="508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 x14ac:dyDescent="0.2">
      <c r="A115" s="510" t="s">
        <v>49</v>
      </c>
      <c r="B115" s="495"/>
      <c r="C115" s="495"/>
      <c r="D115" s="495"/>
      <c r="E115" s="495"/>
      <c r="F115" s="495"/>
      <c r="G115" s="495"/>
      <c r="H115" s="495"/>
      <c r="I115" s="495"/>
      <c r="J115" s="495"/>
      <c r="K115" s="495"/>
      <c r="L115" s="508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 x14ac:dyDescent="0.2">
      <c r="A116" s="510" t="s">
        <v>50</v>
      </c>
      <c r="B116" s="495"/>
      <c r="C116" s="495"/>
      <c r="D116" s="495"/>
      <c r="E116" s="495"/>
      <c r="F116" s="495"/>
      <c r="G116" s="495"/>
      <c r="H116" s="495"/>
      <c r="I116" s="495"/>
      <c r="J116" s="495"/>
      <c r="K116" s="495"/>
      <c r="L116" s="508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 x14ac:dyDescent="0.2">
      <c r="A117" s="510" t="s">
        <v>51</v>
      </c>
      <c r="B117" s="495"/>
      <c r="C117" s="495"/>
      <c r="D117" s="495"/>
      <c r="E117" s="495"/>
      <c r="F117" s="495"/>
      <c r="G117" s="495"/>
      <c r="H117" s="495"/>
      <c r="I117" s="495"/>
      <c r="J117" s="495"/>
      <c r="K117" s="495"/>
      <c r="L117" s="508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 x14ac:dyDescent="0.2">
      <c r="A118" s="510" t="s">
        <v>52</v>
      </c>
      <c r="B118" s="495"/>
      <c r="C118" s="495"/>
      <c r="D118" s="495"/>
      <c r="E118" s="495"/>
      <c r="F118" s="495"/>
      <c r="G118" s="495"/>
      <c r="H118" s="495"/>
      <c r="I118" s="495"/>
      <c r="J118" s="495"/>
      <c r="K118" s="495"/>
      <c r="L118" s="508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 x14ac:dyDescent="0.2">
      <c r="A119" s="510" t="s">
        <v>53</v>
      </c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508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 x14ac:dyDescent="0.2">
      <c r="A120" s="510" t="s">
        <v>54</v>
      </c>
      <c r="B120" s="495"/>
      <c r="C120" s="495"/>
      <c r="D120" s="495"/>
      <c r="E120" s="495"/>
      <c r="F120" s="495"/>
      <c r="G120" s="495"/>
      <c r="H120" s="495"/>
      <c r="I120" s="495"/>
      <c r="J120" s="495"/>
      <c r="K120" s="495"/>
      <c r="L120" s="508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 x14ac:dyDescent="0.2">
      <c r="A121" s="510" t="s">
        <v>55</v>
      </c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508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 x14ac:dyDescent="0.2">
      <c r="A122" s="510" t="s">
        <v>56</v>
      </c>
      <c r="B122" s="495"/>
      <c r="C122" s="495"/>
      <c r="D122" s="495"/>
      <c r="E122" s="495"/>
      <c r="F122" s="495"/>
      <c r="G122" s="495"/>
      <c r="H122" s="495"/>
      <c r="I122" s="495"/>
      <c r="J122" s="495"/>
      <c r="K122" s="495"/>
      <c r="L122" s="508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 x14ac:dyDescent="0.2">
      <c r="A123" s="510" t="s">
        <v>57</v>
      </c>
      <c r="B123" s="495"/>
      <c r="C123" s="495"/>
      <c r="D123" s="495"/>
      <c r="E123" s="495"/>
      <c r="F123" s="495"/>
      <c r="G123" s="495"/>
      <c r="H123" s="495"/>
      <c r="I123" s="495"/>
      <c r="J123" s="495"/>
      <c r="K123" s="495"/>
      <c r="L123" s="508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 x14ac:dyDescent="0.2">
      <c r="A124" s="510" t="s">
        <v>58</v>
      </c>
      <c r="B124" s="495"/>
      <c r="C124" s="495"/>
      <c r="D124" s="495"/>
      <c r="E124" s="495"/>
      <c r="F124" s="495"/>
      <c r="G124" s="495"/>
      <c r="H124" s="495"/>
      <c r="I124" s="495"/>
      <c r="J124" s="495"/>
      <c r="K124" s="495"/>
      <c r="L124" s="508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 x14ac:dyDescent="0.2">
      <c r="A125" s="510" t="s">
        <v>59</v>
      </c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508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 x14ac:dyDescent="0.2">
      <c r="A126" s="510" t="s">
        <v>60</v>
      </c>
      <c r="B126" s="495"/>
      <c r="C126" s="495"/>
      <c r="D126" s="495"/>
      <c r="E126" s="495"/>
      <c r="F126" s="495"/>
      <c r="G126" s="495"/>
      <c r="H126" s="495"/>
      <c r="I126" s="495"/>
      <c r="J126" s="495"/>
      <c r="K126" s="495"/>
      <c r="L126" s="508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 x14ac:dyDescent="0.2">
      <c r="A127" s="510" t="s">
        <v>61</v>
      </c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508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 x14ac:dyDescent="0.2">
      <c r="A128" s="510" t="s">
        <v>62</v>
      </c>
      <c r="B128" s="495"/>
      <c r="C128" s="495"/>
      <c r="D128" s="495"/>
      <c r="E128" s="495"/>
      <c r="F128" s="495"/>
      <c r="G128" s="495"/>
      <c r="H128" s="495"/>
      <c r="I128" s="495"/>
      <c r="J128" s="495"/>
      <c r="K128" s="495"/>
      <c r="L128" s="508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 x14ac:dyDescent="0.2">
      <c r="A129" s="510" t="s">
        <v>63</v>
      </c>
      <c r="B129" s="495"/>
      <c r="C129" s="495"/>
      <c r="D129" s="495"/>
      <c r="E129" s="495"/>
      <c r="F129" s="495"/>
      <c r="G129" s="495"/>
      <c r="H129" s="495"/>
      <c r="I129" s="495"/>
      <c r="J129" s="495"/>
      <c r="K129" s="495"/>
      <c r="L129" s="508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 x14ac:dyDescent="0.2">
      <c r="A130" s="510" t="s">
        <v>64</v>
      </c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508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 x14ac:dyDescent="0.2">
      <c r="A131" s="510" t="s">
        <v>65</v>
      </c>
      <c r="B131" s="495"/>
      <c r="C131" s="495"/>
      <c r="D131" s="495"/>
      <c r="E131" s="495"/>
      <c r="F131" s="495"/>
      <c r="G131" s="495"/>
      <c r="H131" s="495"/>
      <c r="I131" s="495"/>
      <c r="J131" s="495"/>
      <c r="K131" s="495"/>
      <c r="L131" s="508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 x14ac:dyDescent="0.2">
      <c r="A132" s="510" t="s">
        <v>66</v>
      </c>
      <c r="B132" s="495"/>
      <c r="C132" s="495"/>
      <c r="D132" s="495"/>
      <c r="E132" s="495"/>
      <c r="F132" s="495"/>
      <c r="G132" s="495"/>
      <c r="H132" s="495"/>
      <c r="I132" s="495"/>
      <c r="J132" s="495"/>
      <c r="K132" s="495"/>
      <c r="L132" s="508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 x14ac:dyDescent="0.2">
      <c r="A133" s="510" t="s">
        <v>67</v>
      </c>
      <c r="B133" s="495"/>
      <c r="C133" s="495"/>
      <c r="D133" s="495"/>
      <c r="E133" s="495"/>
      <c r="F133" s="495"/>
      <c r="G133" s="495"/>
      <c r="H133" s="495"/>
      <c r="I133" s="495"/>
      <c r="J133" s="495"/>
      <c r="K133" s="495"/>
      <c r="L133" s="508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 x14ac:dyDescent="0.2">
      <c r="A134" s="510" t="s">
        <v>68</v>
      </c>
      <c r="B134" s="495"/>
      <c r="C134" s="495"/>
      <c r="D134" s="495"/>
      <c r="E134" s="495"/>
      <c r="F134" s="495"/>
      <c r="G134" s="495"/>
      <c r="H134" s="495"/>
      <c r="I134" s="495"/>
      <c r="J134" s="495"/>
      <c r="K134" s="495"/>
      <c r="L134" s="508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2">
      <c r="A135" s="510" t="s">
        <v>69</v>
      </c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508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2">
      <c r="A136" s="510" t="s">
        <v>70</v>
      </c>
      <c r="B136" s="495"/>
      <c r="C136" s="495"/>
      <c r="D136" s="495"/>
      <c r="E136" s="495"/>
      <c r="F136" s="495"/>
      <c r="G136" s="495"/>
      <c r="H136" s="495"/>
      <c r="I136" s="495"/>
      <c r="J136" s="495"/>
      <c r="K136" s="495"/>
      <c r="L136" s="508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9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9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9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9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9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9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9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9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12:L112"/>
    <mergeCell ref="A113:L11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11:L111"/>
    <mergeCell ref="Y6:Y7"/>
    <mergeCell ref="A107:L107"/>
    <mergeCell ref="A108:L108"/>
    <mergeCell ref="A109:L109"/>
    <mergeCell ref="A110:L110"/>
    <mergeCell ref="V6:W6"/>
    <mergeCell ref="X6:X7"/>
    <mergeCell ref="R6:R7"/>
    <mergeCell ref="S6:S7"/>
    <mergeCell ref="T6:U6"/>
    <mergeCell ref="I6:J6"/>
    <mergeCell ref="M6:M7"/>
    <mergeCell ref="A114:L114"/>
    <mergeCell ref="A115:L115"/>
    <mergeCell ref="A116:L116"/>
    <mergeCell ref="A129:L129"/>
    <mergeCell ref="A118:L118"/>
    <mergeCell ref="A119:L119"/>
    <mergeCell ref="A120:L120"/>
    <mergeCell ref="A121:L121"/>
    <mergeCell ref="A122:L122"/>
    <mergeCell ref="A123:L123"/>
    <mergeCell ref="A124:L124"/>
    <mergeCell ref="A125:L125"/>
    <mergeCell ref="A126:L126"/>
    <mergeCell ref="A127:L127"/>
    <mergeCell ref="A128:L128"/>
    <mergeCell ref="A117:L117"/>
    <mergeCell ref="A136:L136"/>
    <mergeCell ref="A130:L130"/>
    <mergeCell ref="A131:L131"/>
    <mergeCell ref="A132:L132"/>
    <mergeCell ref="A133:L133"/>
    <mergeCell ref="A134:L134"/>
    <mergeCell ref="A135:L135"/>
  </mergeCells>
  <conditionalFormatting sqref="AD1:AD3">
    <cfRule type="notContainsBlanks" dxfId="9" priority="1">
      <formula>LEN(TRIM(AD1))&gt;0</formula>
    </cfRule>
  </conditionalFormatting>
  <dataValidations count="12">
    <dataValidation type="list" allowBlank="1" sqref="P17:P29" xr:uid="{00000000-0002-0000-0200-000000000000}">
      <formula1>$AD$18:$AD$20</formula1>
    </dataValidation>
    <dataValidation type="list" allowBlank="1" sqref="H97:H105" xr:uid="{00000000-0002-0000-0200-000001000000}">
      <formula1>"SERVIÇO,CURSO,EVENTO,REUNIÃO,OUTROS"</formula1>
      <formula2>0</formula2>
    </dataValidation>
    <dataValidation type="list" allowBlank="1" sqref="P30:P36" xr:uid="{00000000-0002-0000-0200-000002000000}">
      <formula1>$AD$8:$AD$15</formula1>
      <formula2>0</formula2>
    </dataValidation>
    <dataValidation type="list" allowBlank="1" sqref="H8:H96" xr:uid="{00000000-0002-0000-0200-000003000000}">
      <formula1>"SERVIÇO,CURSO,EVENTO,REUNIÃO,OUTROS"</formula1>
    </dataValidation>
    <dataValidation type="list" allowBlank="1" sqref="P15" xr:uid="{00000000-0002-0000-0200-000004000000}">
      <formula1>#REF!</formula1>
    </dataValidation>
    <dataValidation type="list" allowBlank="1" sqref="P41:P69 P74:P83" xr:uid="{00000000-0002-0000-0200-000005000000}">
      <formula1>$AD$12:$AD$14</formula1>
    </dataValidation>
    <dataValidation type="list" allowBlank="1" sqref="P37:P40 P70:P73" xr:uid="{00000000-0002-0000-0200-000006000000}">
      <formula1>$AD$8:$AD$8</formula1>
    </dataValidation>
    <dataValidation type="list" allowBlank="1" sqref="P92:P93 P95" xr:uid="{00000000-0002-0000-0200-000007000000}">
      <formula1>$AD$8:$AD$11</formula1>
    </dataValidation>
    <dataValidation type="list" allowBlank="1" sqref="P91" xr:uid="{00000000-0002-0000-0200-000008000000}">
      <formula1>$AD$9:$AD$11</formula1>
    </dataValidation>
    <dataValidation type="list" allowBlank="1" sqref="P85:P86 P89" xr:uid="{00000000-0002-0000-0200-000009000000}">
      <formula1>$AD$9:$AD$10</formula1>
    </dataValidation>
    <dataValidation type="list" allowBlank="1" sqref="P90 P87:P88 P84 P94 P96" xr:uid="{00000000-0002-0000-0200-00000A000000}">
      <formula1>$AD$8:$AD$10</formula1>
    </dataValidation>
    <dataValidation type="list" allowBlank="1" sqref="P97:P105" xr:uid="{00000000-0002-0000-0200-00000B000000}">
      <formula1>$AD$8:$AD$17</formula1>
      <formula2>0</formula2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94"/>
  <sheetViews>
    <sheetView zoomScaleNormal="100" workbookViewId="0">
      <pane xSplit="3" ySplit="7" topLeftCell="W8" activePane="bottomRight" state="frozen"/>
      <selection activeCell="E19" sqref="E19"/>
      <selection pane="topRight" activeCell="E19" sqref="E19"/>
      <selection pane="bottomLeft" activeCell="E19" sqref="E19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2.625" bestFit="1" customWidth="1"/>
    <col min="4" max="4" width="14" customWidth="1"/>
    <col min="5" max="5" width="45.25" customWidth="1"/>
    <col min="6" max="6" width="76.375" bestFit="1" customWidth="1"/>
    <col min="7" max="7" width="16.875" bestFit="1" customWidth="1"/>
    <col min="8" max="8" width="9.125" bestFit="1" customWidth="1"/>
    <col min="9" max="9" width="7.125" bestFit="1" customWidth="1"/>
    <col min="10" max="10" width="15.125" bestFit="1" customWidth="1"/>
    <col min="11" max="11" width="7.125" bestFit="1" customWidth="1"/>
    <col min="12" max="12" width="28" customWidth="1"/>
    <col min="13" max="13" width="13.125" customWidth="1"/>
    <col min="14" max="14" width="15.625" customWidth="1"/>
    <col min="15" max="15" width="32.375" bestFit="1" customWidth="1"/>
    <col min="16" max="16" width="18.75" bestFit="1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31.25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1112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07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14.25" x14ac:dyDescent="0.2">
      <c r="A8" s="151" t="s">
        <v>247</v>
      </c>
      <c r="B8" s="152" t="s">
        <v>76</v>
      </c>
      <c r="C8" s="44" t="s">
        <v>292</v>
      </c>
      <c r="D8" s="171">
        <v>1719629</v>
      </c>
      <c r="E8" s="175" t="s">
        <v>293</v>
      </c>
      <c r="F8" s="342" t="s">
        <v>300</v>
      </c>
      <c r="G8" s="161"/>
      <c r="H8" s="22" t="s">
        <v>257</v>
      </c>
      <c r="I8" s="22" t="s">
        <v>75</v>
      </c>
      <c r="J8" s="23" t="s">
        <v>74</v>
      </c>
      <c r="K8" s="22" t="s">
        <v>269</v>
      </c>
      <c r="L8" s="23" t="s">
        <v>270</v>
      </c>
      <c r="M8" s="22"/>
      <c r="N8" s="156"/>
      <c r="O8" s="157"/>
      <c r="P8" s="158"/>
      <c r="Q8" s="158"/>
      <c r="R8" s="158"/>
      <c r="S8" s="159">
        <f>Q8+R8</f>
        <v>0</v>
      </c>
      <c r="T8" s="22">
        <v>3</v>
      </c>
      <c r="U8" s="158">
        <v>791.62</v>
      </c>
      <c r="V8" s="22">
        <v>1</v>
      </c>
      <c r="W8" s="158">
        <v>263.87</v>
      </c>
      <c r="X8" s="22">
        <v>3.5</v>
      </c>
      <c r="Y8" s="159">
        <f>(T8*U8)+(V8*W8)</f>
        <v>2638.73</v>
      </c>
      <c r="Z8" s="159"/>
      <c r="AA8" s="160"/>
      <c r="AB8" s="4"/>
      <c r="AC8" s="4"/>
    </row>
    <row r="9" spans="1:31" ht="15.75" customHeight="1" x14ac:dyDescent="0.2">
      <c r="A9" s="151" t="s">
        <v>247</v>
      </c>
      <c r="B9" s="152" t="s">
        <v>76</v>
      </c>
      <c r="C9" s="44" t="s">
        <v>292</v>
      </c>
      <c r="D9" s="171">
        <v>1719629</v>
      </c>
      <c r="E9" s="175" t="s">
        <v>293</v>
      </c>
      <c r="F9" s="342" t="s">
        <v>301</v>
      </c>
      <c r="G9" s="161"/>
      <c r="H9" s="22" t="s">
        <v>257</v>
      </c>
      <c r="I9" s="22" t="s">
        <v>75</v>
      </c>
      <c r="J9" s="23" t="s">
        <v>74</v>
      </c>
      <c r="K9" s="22" t="s">
        <v>269</v>
      </c>
      <c r="L9" s="23" t="s">
        <v>270</v>
      </c>
      <c r="M9" s="156"/>
      <c r="N9" s="156"/>
      <c r="O9" s="157"/>
      <c r="P9" s="158"/>
      <c r="Q9" s="158"/>
      <c r="R9" s="158"/>
      <c r="S9" s="159"/>
      <c r="T9" s="22">
        <v>2</v>
      </c>
      <c r="U9" s="158">
        <v>791.62</v>
      </c>
      <c r="V9" s="22">
        <v>0</v>
      </c>
      <c r="W9" s="158"/>
      <c r="X9" s="22">
        <v>2</v>
      </c>
      <c r="Y9" s="159">
        <f>(T9*U9)+(V9*W9)</f>
        <v>1583.24</v>
      </c>
      <c r="Z9" s="159"/>
      <c r="AA9" s="160"/>
      <c r="AB9" s="7"/>
      <c r="AC9" s="7"/>
    </row>
    <row r="10" spans="1:31" ht="15.75" customHeight="1" x14ac:dyDescent="0.2">
      <c r="A10" s="151" t="s">
        <v>247</v>
      </c>
      <c r="B10" s="152" t="s">
        <v>76</v>
      </c>
      <c r="C10" s="44" t="s">
        <v>287</v>
      </c>
      <c r="D10" s="171">
        <v>3709205</v>
      </c>
      <c r="E10" s="175" t="s">
        <v>284</v>
      </c>
      <c r="F10" s="343" t="s">
        <v>302</v>
      </c>
      <c r="G10" s="155"/>
      <c r="H10" s="22" t="s">
        <v>257</v>
      </c>
      <c r="I10" s="22" t="s">
        <v>75</v>
      </c>
      <c r="J10" s="23" t="s">
        <v>74</v>
      </c>
      <c r="K10" s="22" t="s">
        <v>303</v>
      </c>
      <c r="L10" s="23" t="s">
        <v>304</v>
      </c>
      <c r="M10" s="156"/>
      <c r="N10" s="156"/>
      <c r="O10" s="157"/>
      <c r="P10" s="158"/>
      <c r="Q10" s="158"/>
      <c r="R10" s="158"/>
      <c r="S10" s="159"/>
      <c r="T10" s="22">
        <v>2</v>
      </c>
      <c r="U10" s="158">
        <v>791.62</v>
      </c>
      <c r="V10" s="22">
        <v>1</v>
      </c>
      <c r="W10" s="158">
        <v>263.87</v>
      </c>
      <c r="X10" s="22">
        <v>2.5</v>
      </c>
      <c r="Y10" s="159">
        <f t="shared" ref="Y10" si="0">(T10*U10)+(V10*W10)</f>
        <v>1847.1100000000001</v>
      </c>
      <c r="Z10" s="159"/>
      <c r="AA10" s="160"/>
      <c r="AB10" s="7"/>
      <c r="AC10" s="7"/>
    </row>
    <row r="11" spans="1:31" ht="15.75" customHeight="1" x14ac:dyDescent="0.2">
      <c r="A11" s="151" t="s">
        <v>247</v>
      </c>
      <c r="B11" s="152" t="s">
        <v>76</v>
      </c>
      <c r="C11" s="44" t="s">
        <v>280</v>
      </c>
      <c r="D11" s="169">
        <v>4554248</v>
      </c>
      <c r="E11" s="175" t="s">
        <v>76</v>
      </c>
      <c r="F11" s="170" t="s">
        <v>305</v>
      </c>
      <c r="G11" s="161"/>
      <c r="H11" s="22" t="s">
        <v>257</v>
      </c>
      <c r="I11" s="22" t="s">
        <v>75</v>
      </c>
      <c r="J11" s="23" t="s">
        <v>74</v>
      </c>
      <c r="K11" s="22" t="s">
        <v>303</v>
      </c>
      <c r="L11" s="23" t="s">
        <v>304</v>
      </c>
      <c r="M11" s="156"/>
      <c r="N11" s="156"/>
      <c r="O11" s="157"/>
      <c r="P11" s="158"/>
      <c r="Q11" s="158"/>
      <c r="R11" s="158"/>
      <c r="S11" s="159"/>
      <c r="T11" s="22">
        <v>2</v>
      </c>
      <c r="U11" s="158">
        <v>449.67</v>
      </c>
      <c r="V11" s="22">
        <v>1</v>
      </c>
      <c r="W11" s="158">
        <v>134.9</v>
      </c>
      <c r="X11" s="22">
        <v>2.5</v>
      </c>
      <c r="Y11" s="159">
        <f>(T11*U11)+(V11*W11)</f>
        <v>1034.24</v>
      </c>
      <c r="Z11" s="159"/>
      <c r="AA11" s="160"/>
      <c r="AB11" s="7"/>
      <c r="AC11" s="7"/>
    </row>
    <row r="12" spans="1:31" ht="15.75" customHeight="1" x14ac:dyDescent="0.2">
      <c r="A12" s="151" t="s">
        <v>247</v>
      </c>
      <c r="B12" s="152" t="s">
        <v>76</v>
      </c>
      <c r="C12" s="44" t="s">
        <v>306</v>
      </c>
      <c r="D12" s="171">
        <v>1802488</v>
      </c>
      <c r="E12" s="175" t="s">
        <v>307</v>
      </c>
      <c r="F12" s="170" t="s">
        <v>308</v>
      </c>
      <c r="G12" s="161"/>
      <c r="H12" s="22" t="s">
        <v>309</v>
      </c>
      <c r="I12" s="22" t="s">
        <v>75</v>
      </c>
      <c r="J12" s="23" t="s">
        <v>74</v>
      </c>
      <c r="K12" s="22" t="s">
        <v>310</v>
      </c>
      <c r="L12" s="24" t="s">
        <v>311</v>
      </c>
      <c r="M12" s="156"/>
      <c r="N12" s="156"/>
      <c r="O12" s="157"/>
      <c r="P12" s="158"/>
      <c r="Q12" s="158"/>
      <c r="R12" s="158"/>
      <c r="S12" s="159"/>
      <c r="T12" s="22">
        <v>3</v>
      </c>
      <c r="U12" s="158">
        <v>791.62</v>
      </c>
      <c r="V12" s="22">
        <v>1</v>
      </c>
      <c r="W12" s="158">
        <v>263.87</v>
      </c>
      <c r="X12" s="22">
        <v>3.5</v>
      </c>
      <c r="Y12" s="159">
        <f>(T12*U12)+(V12*W12)</f>
        <v>2638.73</v>
      </c>
      <c r="Z12" s="159"/>
      <c r="AA12" s="160"/>
      <c r="AB12" s="7"/>
      <c r="AC12" s="7"/>
    </row>
    <row r="13" spans="1:31" ht="28.5" x14ac:dyDescent="0.2">
      <c r="A13" s="151" t="s">
        <v>247</v>
      </c>
      <c r="B13" s="152" t="s">
        <v>76</v>
      </c>
      <c r="C13" s="170" t="s">
        <v>312</v>
      </c>
      <c r="D13" s="172">
        <v>1878824</v>
      </c>
      <c r="E13" s="91" t="s">
        <v>307</v>
      </c>
      <c r="F13" s="170" t="s">
        <v>308</v>
      </c>
      <c r="G13" s="144"/>
      <c r="H13" s="50" t="s">
        <v>309</v>
      </c>
      <c r="I13" s="22" t="s">
        <v>75</v>
      </c>
      <c r="J13" s="23" t="s">
        <v>74</v>
      </c>
      <c r="K13" s="22" t="s">
        <v>310</v>
      </c>
      <c r="L13" s="24" t="s">
        <v>311</v>
      </c>
      <c r="M13" s="156"/>
      <c r="N13" s="156"/>
      <c r="O13" s="157"/>
      <c r="P13" s="158"/>
      <c r="Q13" s="158"/>
      <c r="R13" s="158"/>
      <c r="S13" s="159"/>
      <c r="T13" s="22">
        <v>3</v>
      </c>
      <c r="U13" s="158">
        <v>791.62</v>
      </c>
      <c r="V13" s="22">
        <v>1</v>
      </c>
      <c r="W13" s="158">
        <v>263.87</v>
      </c>
      <c r="X13" s="22">
        <v>3.5</v>
      </c>
      <c r="Y13" s="159">
        <f>(T13*U13)+(V13*W13)</f>
        <v>2638.73</v>
      </c>
      <c r="Z13" s="159"/>
      <c r="AA13" s="160"/>
      <c r="AB13" s="7"/>
      <c r="AC13" s="7"/>
    </row>
    <row r="14" spans="1:31" ht="15.75" customHeight="1" x14ac:dyDescent="0.2">
      <c r="A14" s="151" t="s">
        <v>247</v>
      </c>
      <c r="B14" s="152" t="s">
        <v>76</v>
      </c>
      <c r="C14" s="44" t="s">
        <v>313</v>
      </c>
      <c r="D14" s="172">
        <v>3768376</v>
      </c>
      <c r="E14" s="26" t="s">
        <v>314</v>
      </c>
      <c r="F14" s="344" t="s">
        <v>315</v>
      </c>
      <c r="G14" s="144"/>
      <c r="H14" s="50" t="s">
        <v>252</v>
      </c>
      <c r="I14" s="22" t="s">
        <v>75</v>
      </c>
      <c r="J14" s="23" t="s">
        <v>74</v>
      </c>
      <c r="K14" s="22" t="s">
        <v>75</v>
      </c>
      <c r="L14" s="24" t="s">
        <v>177</v>
      </c>
      <c r="M14" s="156"/>
      <c r="N14" s="156"/>
      <c r="O14" s="157"/>
      <c r="P14" s="158"/>
      <c r="Q14" s="158"/>
      <c r="R14" s="158"/>
      <c r="S14" s="159"/>
      <c r="T14" s="22">
        <v>0</v>
      </c>
      <c r="U14" s="158"/>
      <c r="V14" s="22">
        <v>1</v>
      </c>
      <c r="W14" s="158">
        <v>57</v>
      </c>
      <c r="X14" s="22">
        <v>0.5</v>
      </c>
      <c r="Y14" s="159">
        <f t="shared" ref="Y14" si="1">(T14*U14)+(V14*W14)</f>
        <v>57</v>
      </c>
      <c r="Z14" s="159"/>
      <c r="AA14" s="160"/>
      <c r="AB14" s="7"/>
      <c r="AC14" s="7"/>
    </row>
    <row r="15" spans="1:31" ht="15.75" customHeight="1" x14ac:dyDescent="0.2">
      <c r="A15" s="22" t="s">
        <v>76</v>
      </c>
      <c r="B15" s="22" t="s">
        <v>364</v>
      </c>
      <c r="C15" s="185" t="s">
        <v>387</v>
      </c>
      <c r="D15" s="194" t="s">
        <v>388</v>
      </c>
      <c r="E15" s="25" t="s">
        <v>389</v>
      </c>
      <c r="F15" s="170" t="s">
        <v>390</v>
      </c>
      <c r="G15" s="144"/>
      <c r="H15" s="50" t="s">
        <v>4</v>
      </c>
      <c r="I15" s="22" t="s">
        <v>258</v>
      </c>
      <c r="J15" s="23" t="s">
        <v>74</v>
      </c>
      <c r="K15" s="22" t="s">
        <v>310</v>
      </c>
      <c r="L15" s="24" t="s">
        <v>311</v>
      </c>
      <c r="M15" s="156">
        <v>45383</v>
      </c>
      <c r="N15" s="156">
        <v>45387</v>
      </c>
      <c r="O15" s="157"/>
      <c r="P15" s="158"/>
      <c r="Q15" s="158"/>
      <c r="R15" s="158"/>
      <c r="S15" s="159"/>
      <c r="T15" s="22">
        <v>4</v>
      </c>
      <c r="U15" s="158">
        <v>791.62</v>
      </c>
      <c r="V15" s="22">
        <v>1</v>
      </c>
      <c r="W15" s="158">
        <v>263.87</v>
      </c>
      <c r="X15" s="22"/>
      <c r="Y15" s="159">
        <f>(T15*U15)+(V15*W15)</f>
        <v>3430.35</v>
      </c>
      <c r="Z15" s="159">
        <f>S15+Y15</f>
        <v>3430.35</v>
      </c>
      <c r="AA15" s="160"/>
      <c r="AB15" s="7"/>
      <c r="AC15" s="7"/>
    </row>
    <row r="16" spans="1:31" ht="14.25" x14ac:dyDescent="0.2">
      <c r="A16" s="22" t="s">
        <v>76</v>
      </c>
      <c r="B16" s="22" t="s">
        <v>364</v>
      </c>
      <c r="C16" s="185" t="s">
        <v>391</v>
      </c>
      <c r="D16" s="194" t="s">
        <v>392</v>
      </c>
      <c r="E16" s="25" t="s">
        <v>389</v>
      </c>
      <c r="F16" s="170" t="s">
        <v>390</v>
      </c>
      <c r="G16" s="155"/>
      <c r="H16" s="22" t="s">
        <v>4</v>
      </c>
      <c r="I16" s="22" t="s">
        <v>258</v>
      </c>
      <c r="J16" s="23" t="s">
        <v>74</v>
      </c>
      <c r="K16" s="22" t="s">
        <v>310</v>
      </c>
      <c r="L16" s="24" t="s">
        <v>311</v>
      </c>
      <c r="M16" s="156"/>
      <c r="N16" s="156"/>
      <c r="O16" s="157"/>
      <c r="P16" s="158"/>
      <c r="Q16" s="158"/>
      <c r="R16" s="158"/>
      <c r="S16" s="159"/>
      <c r="T16" s="22">
        <v>4</v>
      </c>
      <c r="U16" s="158">
        <v>791.62</v>
      </c>
      <c r="V16" s="22">
        <v>1</v>
      </c>
      <c r="W16" s="158">
        <v>263.87</v>
      </c>
      <c r="X16" s="22"/>
      <c r="Y16" s="159">
        <f>(T16*U16)+(V16*W16)</f>
        <v>3430.35</v>
      </c>
      <c r="Z16" s="159">
        <f t="shared" ref="Z16:Z19" si="2">S16+Y16</f>
        <v>3430.35</v>
      </c>
      <c r="AA16" s="160"/>
      <c r="AB16" s="7"/>
      <c r="AC16" s="7"/>
    </row>
    <row r="17" spans="1:31" ht="15.75" customHeight="1" x14ac:dyDescent="0.2">
      <c r="A17" s="22" t="s">
        <v>76</v>
      </c>
      <c r="B17" s="22" t="s">
        <v>364</v>
      </c>
      <c r="C17" s="189" t="s">
        <v>277</v>
      </c>
      <c r="D17" s="164" t="s">
        <v>278</v>
      </c>
      <c r="E17" s="26" t="s">
        <v>267</v>
      </c>
      <c r="F17" s="170" t="s">
        <v>393</v>
      </c>
      <c r="G17" s="155"/>
      <c r="H17" s="22" t="s">
        <v>4</v>
      </c>
      <c r="I17" s="22" t="s">
        <v>258</v>
      </c>
      <c r="J17" s="23" t="s">
        <v>74</v>
      </c>
      <c r="K17" s="22" t="s">
        <v>269</v>
      </c>
      <c r="L17" s="24" t="s">
        <v>270</v>
      </c>
      <c r="M17" s="156"/>
      <c r="N17" s="156"/>
      <c r="O17" s="157"/>
      <c r="P17" s="158"/>
      <c r="Q17" s="158"/>
      <c r="R17" s="158"/>
      <c r="S17" s="159"/>
      <c r="T17" s="22">
        <v>2</v>
      </c>
      <c r="U17" s="158">
        <v>791.62</v>
      </c>
      <c r="V17" s="22">
        <v>1</v>
      </c>
      <c r="W17" s="158">
        <v>263.87</v>
      </c>
      <c r="X17" s="22"/>
      <c r="Y17" s="159">
        <f t="shared" ref="Y17:Y19" si="3">(T17*U17)+(V17*W17)</f>
        <v>1847.1100000000001</v>
      </c>
      <c r="Z17" s="159">
        <f t="shared" si="2"/>
        <v>1847.1100000000001</v>
      </c>
      <c r="AA17" s="160"/>
      <c r="AB17" s="7"/>
      <c r="AC17" s="7"/>
      <c r="AD17" s="7"/>
      <c r="AE17" s="7"/>
    </row>
    <row r="18" spans="1:31" ht="15.75" customHeight="1" x14ac:dyDescent="0.2">
      <c r="A18" s="22" t="s">
        <v>76</v>
      </c>
      <c r="B18" s="22" t="s">
        <v>364</v>
      </c>
      <c r="C18" s="189" t="s">
        <v>394</v>
      </c>
      <c r="D18" s="194" t="s">
        <v>395</v>
      </c>
      <c r="E18" s="26" t="s">
        <v>267</v>
      </c>
      <c r="F18" s="170" t="s">
        <v>393</v>
      </c>
      <c r="G18" s="155"/>
      <c r="H18" s="22" t="s">
        <v>4</v>
      </c>
      <c r="I18" s="22" t="s">
        <v>258</v>
      </c>
      <c r="J18" s="23" t="s">
        <v>74</v>
      </c>
      <c r="K18" s="22" t="s">
        <v>269</v>
      </c>
      <c r="L18" s="24" t="s">
        <v>270</v>
      </c>
      <c r="M18" s="156"/>
      <c r="N18" s="156"/>
      <c r="O18" s="157"/>
      <c r="P18" s="158"/>
      <c r="Q18" s="158"/>
      <c r="R18" s="158"/>
      <c r="S18" s="159"/>
      <c r="T18" s="22">
        <v>2</v>
      </c>
      <c r="U18" s="158">
        <v>791.62</v>
      </c>
      <c r="V18" s="22">
        <v>1</v>
      </c>
      <c r="W18" s="158">
        <v>263.87</v>
      </c>
      <c r="X18" s="22"/>
      <c r="Y18" s="159">
        <f t="shared" si="3"/>
        <v>1847.1100000000001</v>
      </c>
      <c r="Z18" s="159">
        <f t="shared" si="2"/>
        <v>1847.1100000000001</v>
      </c>
      <c r="AA18" s="160"/>
      <c r="AB18" s="7"/>
      <c r="AC18" s="7"/>
    </row>
    <row r="19" spans="1:31" ht="28.5" x14ac:dyDescent="0.2">
      <c r="A19" s="22" t="s">
        <v>76</v>
      </c>
      <c r="B19" s="22" t="s">
        <v>364</v>
      </c>
      <c r="C19" s="189" t="s">
        <v>396</v>
      </c>
      <c r="D19" s="194">
        <v>1879243</v>
      </c>
      <c r="E19" s="25" t="s">
        <v>389</v>
      </c>
      <c r="F19" s="345" t="s">
        <v>398</v>
      </c>
      <c r="G19" s="155"/>
      <c r="H19" s="22" t="s">
        <v>309</v>
      </c>
      <c r="I19" s="22" t="s">
        <v>258</v>
      </c>
      <c r="J19" s="23" t="s">
        <v>74</v>
      </c>
      <c r="K19" s="22" t="s">
        <v>356</v>
      </c>
      <c r="L19" s="24" t="s">
        <v>397</v>
      </c>
      <c r="M19" s="156"/>
      <c r="N19" s="156"/>
      <c r="O19" s="157"/>
      <c r="P19" s="158"/>
      <c r="Q19" s="158"/>
      <c r="R19" s="158"/>
      <c r="S19" s="159"/>
      <c r="T19" s="22">
        <v>3</v>
      </c>
      <c r="U19" s="158">
        <v>791.62</v>
      </c>
      <c r="V19" s="22">
        <v>1</v>
      </c>
      <c r="W19" s="158">
        <v>263.87</v>
      </c>
      <c r="X19" s="22"/>
      <c r="Y19" s="159">
        <f t="shared" si="3"/>
        <v>2638.73</v>
      </c>
      <c r="Z19" s="159">
        <f t="shared" si="2"/>
        <v>2638.73</v>
      </c>
      <c r="AA19" s="160"/>
      <c r="AB19" s="7"/>
      <c r="AC19" s="7"/>
    </row>
    <row r="20" spans="1:31" ht="15.75" customHeight="1" x14ac:dyDescent="0.2">
      <c r="A20" s="18" t="s">
        <v>76</v>
      </c>
      <c r="B20" s="18" t="s">
        <v>166</v>
      </c>
      <c r="C20" s="44" t="s">
        <v>143</v>
      </c>
      <c r="D20" s="26" t="s">
        <v>144</v>
      </c>
      <c r="E20" s="93" t="s">
        <v>85</v>
      </c>
      <c r="F20" s="346" t="s">
        <v>86</v>
      </c>
      <c r="G20" s="46"/>
      <c r="H20" s="37"/>
      <c r="I20" s="22" t="s">
        <v>75</v>
      </c>
      <c r="J20" s="23" t="s">
        <v>74</v>
      </c>
      <c r="K20" s="22" t="s">
        <v>75</v>
      </c>
      <c r="L20" s="24" t="s">
        <v>78</v>
      </c>
      <c r="M20" s="47">
        <v>45391</v>
      </c>
      <c r="N20" s="47">
        <v>45392</v>
      </c>
      <c r="O20" s="34"/>
      <c r="P20" s="35"/>
      <c r="Q20" s="35">
        <v>0</v>
      </c>
      <c r="R20" s="35">
        <v>0</v>
      </c>
      <c r="S20" s="36">
        <f t="shared" ref="S20:S101" si="4">Q20+R20</f>
        <v>0</v>
      </c>
      <c r="T20" s="37">
        <v>1</v>
      </c>
      <c r="U20" s="94">
        <v>527.75</v>
      </c>
      <c r="V20" s="95">
        <v>0</v>
      </c>
      <c r="W20" s="94">
        <v>263.87</v>
      </c>
      <c r="X20" s="37">
        <f t="shared" ref="X20:X32" si="5">T20+(V20*0.5)</f>
        <v>1</v>
      </c>
      <c r="Y20" s="36">
        <v>527.75</v>
      </c>
      <c r="Z20" s="36">
        <f t="shared" ref="Z20:Z23" si="6">S20+Y20</f>
        <v>527.75</v>
      </c>
      <c r="AA20" s="37" t="s">
        <v>88</v>
      </c>
      <c r="AB20" s="7"/>
      <c r="AC20" s="7"/>
    </row>
    <row r="21" spans="1:31" ht="15.75" customHeight="1" x14ac:dyDescent="0.2">
      <c r="A21" s="18" t="s">
        <v>76</v>
      </c>
      <c r="B21" s="18" t="s">
        <v>166</v>
      </c>
      <c r="C21" s="44" t="s">
        <v>145</v>
      </c>
      <c r="D21" s="26" t="s">
        <v>146</v>
      </c>
      <c r="E21" s="93" t="s">
        <v>85</v>
      </c>
      <c r="F21" s="347" t="s">
        <v>86</v>
      </c>
      <c r="G21" s="46"/>
      <c r="H21" s="37"/>
      <c r="I21" s="37" t="s">
        <v>75</v>
      </c>
      <c r="J21" s="57" t="s">
        <v>74</v>
      </c>
      <c r="K21" s="25" t="s">
        <v>75</v>
      </c>
      <c r="L21" s="24" t="s">
        <v>78</v>
      </c>
      <c r="M21" s="38">
        <v>45391</v>
      </c>
      <c r="N21" s="38">
        <v>45392</v>
      </c>
      <c r="O21" s="39"/>
      <c r="P21" s="35"/>
      <c r="Q21" s="35">
        <v>0</v>
      </c>
      <c r="R21" s="35">
        <v>0</v>
      </c>
      <c r="S21" s="36">
        <f t="shared" si="4"/>
        <v>0</v>
      </c>
      <c r="T21" s="37">
        <v>1</v>
      </c>
      <c r="U21" s="94">
        <v>527.75</v>
      </c>
      <c r="V21" s="95">
        <v>0</v>
      </c>
      <c r="W21" s="94">
        <v>263.87</v>
      </c>
      <c r="X21" s="37">
        <f t="shared" si="5"/>
        <v>1</v>
      </c>
      <c r="Y21" s="36">
        <f>(T21*U21)+(V21*W21)</f>
        <v>527.75</v>
      </c>
      <c r="Z21" s="36">
        <f t="shared" si="6"/>
        <v>527.75</v>
      </c>
      <c r="AA21" s="37" t="s">
        <v>88</v>
      </c>
      <c r="AB21" s="7"/>
      <c r="AC21" s="7"/>
    </row>
    <row r="22" spans="1:31" ht="15.75" customHeight="1" x14ac:dyDescent="0.2">
      <c r="A22" s="18" t="s">
        <v>76</v>
      </c>
      <c r="B22" s="18" t="s">
        <v>166</v>
      </c>
      <c r="C22" s="224" t="s">
        <v>147</v>
      </c>
      <c r="D22" s="26" t="s">
        <v>134</v>
      </c>
      <c r="E22" s="97" t="s">
        <v>85</v>
      </c>
      <c r="F22" s="348" t="s">
        <v>86</v>
      </c>
      <c r="G22" s="46"/>
      <c r="H22" s="37"/>
      <c r="I22" s="22" t="s">
        <v>75</v>
      </c>
      <c r="J22" s="23" t="s">
        <v>74</v>
      </c>
      <c r="K22" s="22" t="s">
        <v>75</v>
      </c>
      <c r="L22" s="24" t="s">
        <v>78</v>
      </c>
      <c r="M22" s="38">
        <v>45391</v>
      </c>
      <c r="N22" s="38">
        <v>45392</v>
      </c>
      <c r="O22" s="34"/>
      <c r="P22" s="35"/>
      <c r="Q22" s="35">
        <v>0</v>
      </c>
      <c r="R22" s="35">
        <v>0</v>
      </c>
      <c r="S22" s="36">
        <f t="shared" si="4"/>
        <v>0</v>
      </c>
      <c r="T22" s="37">
        <v>1</v>
      </c>
      <c r="U22" s="94">
        <v>527.75</v>
      </c>
      <c r="V22" s="95">
        <v>1</v>
      </c>
      <c r="W22" s="94">
        <v>263.87</v>
      </c>
      <c r="X22" s="37">
        <f t="shared" si="5"/>
        <v>1.5</v>
      </c>
      <c r="Y22" s="36">
        <f>(T22*U22)+(V22*W22)</f>
        <v>791.62</v>
      </c>
      <c r="Z22" s="36">
        <f t="shared" si="6"/>
        <v>791.62</v>
      </c>
      <c r="AA22" s="37" t="s">
        <v>88</v>
      </c>
      <c r="AB22" s="7"/>
      <c r="AC22" s="7"/>
    </row>
    <row r="23" spans="1:31" ht="15.75" customHeight="1" x14ac:dyDescent="0.2">
      <c r="A23" s="18" t="s">
        <v>76</v>
      </c>
      <c r="B23" s="18" t="s">
        <v>166</v>
      </c>
      <c r="C23" s="28" t="s">
        <v>148</v>
      </c>
      <c r="D23" s="26" t="s">
        <v>149</v>
      </c>
      <c r="E23" s="93" t="s">
        <v>85</v>
      </c>
      <c r="F23" s="349" t="s">
        <v>86</v>
      </c>
      <c r="G23" s="98"/>
      <c r="H23" s="37"/>
      <c r="I23" s="37" t="s">
        <v>75</v>
      </c>
      <c r="J23" s="57" t="s">
        <v>74</v>
      </c>
      <c r="K23" s="22" t="s">
        <v>75</v>
      </c>
      <c r="L23" s="24" t="s">
        <v>78</v>
      </c>
      <c r="M23" s="38">
        <v>45391</v>
      </c>
      <c r="N23" s="38">
        <v>45392</v>
      </c>
      <c r="O23" s="34"/>
      <c r="P23" s="35"/>
      <c r="Q23" s="35">
        <v>0</v>
      </c>
      <c r="R23" s="35">
        <v>0</v>
      </c>
      <c r="S23" s="36">
        <f t="shared" si="4"/>
        <v>0</v>
      </c>
      <c r="T23" s="37">
        <v>1</v>
      </c>
      <c r="U23" s="94">
        <v>527.75</v>
      </c>
      <c r="V23" s="37">
        <v>1</v>
      </c>
      <c r="W23" s="35">
        <v>263.87</v>
      </c>
      <c r="X23" s="37">
        <f t="shared" si="5"/>
        <v>1.5</v>
      </c>
      <c r="Y23" s="36">
        <f>(T23*U23)+(V23*W23)</f>
        <v>791.62</v>
      </c>
      <c r="Z23" s="36">
        <f t="shared" si="6"/>
        <v>791.62</v>
      </c>
      <c r="AA23" s="37" t="s">
        <v>88</v>
      </c>
      <c r="AB23" s="7"/>
      <c r="AC23" s="7"/>
    </row>
    <row r="24" spans="1:31" ht="14.25" x14ac:dyDescent="0.2">
      <c r="A24" s="18" t="s">
        <v>76</v>
      </c>
      <c r="B24" s="18" t="s">
        <v>166</v>
      </c>
      <c r="C24" s="65" t="s">
        <v>150</v>
      </c>
      <c r="D24" s="26" t="s">
        <v>151</v>
      </c>
      <c r="E24" s="99" t="s">
        <v>85</v>
      </c>
      <c r="F24" s="121" t="s">
        <v>86</v>
      </c>
      <c r="G24" s="98"/>
      <c r="H24" s="37"/>
      <c r="I24" s="37" t="s">
        <v>75</v>
      </c>
      <c r="J24" s="57" t="s">
        <v>74</v>
      </c>
      <c r="K24" s="22" t="s">
        <v>75</v>
      </c>
      <c r="L24" s="101" t="s">
        <v>152</v>
      </c>
      <c r="M24" s="38">
        <v>45392</v>
      </c>
      <c r="N24" s="38">
        <v>45392</v>
      </c>
      <c r="O24" s="34"/>
      <c r="P24" s="35"/>
      <c r="Q24" s="35">
        <v>0</v>
      </c>
      <c r="R24" s="35">
        <v>0</v>
      </c>
      <c r="S24" s="36">
        <f t="shared" si="4"/>
        <v>0</v>
      </c>
      <c r="T24" s="37">
        <v>0</v>
      </c>
      <c r="U24" s="35">
        <v>527.75</v>
      </c>
      <c r="V24" s="37">
        <v>1</v>
      </c>
      <c r="W24" s="35">
        <v>263.87</v>
      </c>
      <c r="X24" s="37">
        <f t="shared" si="5"/>
        <v>0.5</v>
      </c>
      <c r="Y24" s="36">
        <v>263.87</v>
      </c>
      <c r="Z24" s="36">
        <v>263.87</v>
      </c>
      <c r="AA24" s="37" t="s">
        <v>88</v>
      </c>
      <c r="AB24" s="7"/>
      <c r="AC24" s="7"/>
    </row>
    <row r="25" spans="1:31" ht="15.75" customHeight="1" x14ac:dyDescent="0.2">
      <c r="A25" s="18" t="s">
        <v>76</v>
      </c>
      <c r="B25" s="18" t="s">
        <v>166</v>
      </c>
      <c r="C25" s="28" t="s">
        <v>153</v>
      </c>
      <c r="D25" s="26" t="s">
        <v>154</v>
      </c>
      <c r="E25" s="45" t="s">
        <v>85</v>
      </c>
      <c r="F25" s="350" t="s">
        <v>86</v>
      </c>
      <c r="G25" s="46"/>
      <c r="H25" s="37"/>
      <c r="I25" s="37" t="s">
        <v>75</v>
      </c>
      <c r="J25" s="57" t="s">
        <v>74</v>
      </c>
      <c r="K25" s="25" t="s">
        <v>75</v>
      </c>
      <c r="L25" s="102" t="s">
        <v>82</v>
      </c>
      <c r="M25" s="51">
        <v>45385</v>
      </c>
      <c r="N25" s="47">
        <v>45385</v>
      </c>
      <c r="O25" s="34"/>
      <c r="P25" s="35"/>
      <c r="Q25" s="35">
        <v>0</v>
      </c>
      <c r="R25" s="35">
        <v>0</v>
      </c>
      <c r="S25" s="36">
        <f t="shared" si="4"/>
        <v>0</v>
      </c>
      <c r="T25" s="37">
        <v>0</v>
      </c>
      <c r="U25" s="35">
        <v>527.75</v>
      </c>
      <c r="V25" s="37">
        <v>1</v>
      </c>
      <c r="W25" s="35">
        <v>57</v>
      </c>
      <c r="X25" s="37">
        <f t="shared" si="5"/>
        <v>0.5</v>
      </c>
      <c r="Y25" s="36">
        <v>57</v>
      </c>
      <c r="Z25" s="36">
        <v>57</v>
      </c>
      <c r="AA25" s="37" t="s">
        <v>88</v>
      </c>
      <c r="AB25" s="7"/>
      <c r="AC25" s="7"/>
    </row>
    <row r="26" spans="1:31" ht="28.5" x14ac:dyDescent="0.2">
      <c r="A26" s="18" t="s">
        <v>76</v>
      </c>
      <c r="B26" s="18" t="s">
        <v>166</v>
      </c>
      <c r="C26" s="65" t="s">
        <v>155</v>
      </c>
      <c r="D26" s="26" t="s">
        <v>156</v>
      </c>
      <c r="E26" s="45" t="s">
        <v>85</v>
      </c>
      <c r="F26" s="262" t="s">
        <v>86</v>
      </c>
      <c r="G26" s="46"/>
      <c r="H26" s="37"/>
      <c r="I26" s="37" t="s">
        <v>75</v>
      </c>
      <c r="J26" s="57" t="s">
        <v>74</v>
      </c>
      <c r="K26" s="22" t="s">
        <v>75</v>
      </c>
      <c r="L26" s="103" t="s">
        <v>157</v>
      </c>
      <c r="M26" s="47">
        <v>45391</v>
      </c>
      <c r="N26" s="47">
        <v>45392</v>
      </c>
      <c r="O26" s="34"/>
      <c r="P26" s="35"/>
      <c r="Q26" s="35">
        <v>0</v>
      </c>
      <c r="R26" s="35">
        <v>0</v>
      </c>
      <c r="S26" s="36">
        <f t="shared" si="4"/>
        <v>0</v>
      </c>
      <c r="T26" s="37">
        <v>0</v>
      </c>
      <c r="U26" s="35">
        <v>527.75</v>
      </c>
      <c r="V26" s="37">
        <v>2</v>
      </c>
      <c r="W26" s="35">
        <v>263.87</v>
      </c>
      <c r="X26" s="37">
        <f t="shared" si="5"/>
        <v>1</v>
      </c>
      <c r="Y26" s="36">
        <v>527.74</v>
      </c>
      <c r="Z26" s="36">
        <v>527.74</v>
      </c>
      <c r="AA26" s="37" t="s">
        <v>88</v>
      </c>
      <c r="AB26" s="7"/>
      <c r="AC26" s="7"/>
    </row>
    <row r="27" spans="1:31" ht="28.5" x14ac:dyDescent="0.2">
      <c r="A27" s="18" t="s">
        <v>76</v>
      </c>
      <c r="B27" s="18" t="s">
        <v>166</v>
      </c>
      <c r="C27" s="44" t="s">
        <v>83</v>
      </c>
      <c r="D27" s="26" t="s">
        <v>84</v>
      </c>
      <c r="E27" s="45" t="s">
        <v>85</v>
      </c>
      <c r="F27" s="262" t="s">
        <v>86</v>
      </c>
      <c r="G27" s="46"/>
      <c r="H27" s="37"/>
      <c r="I27" s="37" t="s">
        <v>75</v>
      </c>
      <c r="J27" s="57" t="s">
        <v>74</v>
      </c>
      <c r="K27" s="25" t="s">
        <v>75</v>
      </c>
      <c r="L27" s="91" t="s">
        <v>158</v>
      </c>
      <c r="M27" s="51">
        <v>45404</v>
      </c>
      <c r="N27" s="47">
        <v>45405</v>
      </c>
      <c r="O27" s="34"/>
      <c r="P27" s="35"/>
      <c r="Q27" s="35">
        <v>0</v>
      </c>
      <c r="R27" s="35">
        <v>0</v>
      </c>
      <c r="S27" s="36">
        <f t="shared" si="4"/>
        <v>0</v>
      </c>
      <c r="T27" s="37">
        <v>1</v>
      </c>
      <c r="U27" s="35">
        <v>527.75</v>
      </c>
      <c r="V27" s="37">
        <v>1</v>
      </c>
      <c r="W27" s="35">
        <v>263.87</v>
      </c>
      <c r="X27" s="37">
        <f t="shared" si="5"/>
        <v>1.5</v>
      </c>
      <c r="Y27" s="36">
        <v>791.62</v>
      </c>
      <c r="Z27" s="36">
        <v>791.62</v>
      </c>
      <c r="AA27" s="37" t="s">
        <v>88</v>
      </c>
      <c r="AB27" s="7"/>
      <c r="AC27" s="7"/>
    </row>
    <row r="28" spans="1:31" ht="28.5" x14ac:dyDescent="0.2">
      <c r="A28" s="18" t="s">
        <v>76</v>
      </c>
      <c r="B28" s="18" t="s">
        <v>166</v>
      </c>
      <c r="C28" s="65" t="s">
        <v>159</v>
      </c>
      <c r="D28" s="26" t="s">
        <v>160</v>
      </c>
      <c r="E28" s="45" t="s">
        <v>85</v>
      </c>
      <c r="F28" s="262" t="s">
        <v>86</v>
      </c>
      <c r="G28" s="46"/>
      <c r="H28" s="37"/>
      <c r="I28" s="37" t="s">
        <v>75</v>
      </c>
      <c r="J28" s="57" t="s">
        <v>74</v>
      </c>
      <c r="K28" s="22" t="s">
        <v>75</v>
      </c>
      <c r="L28" s="104" t="s">
        <v>158</v>
      </c>
      <c r="M28" s="47">
        <v>45404</v>
      </c>
      <c r="N28" s="47">
        <v>45405</v>
      </c>
      <c r="O28" s="34"/>
      <c r="P28" s="35"/>
      <c r="Q28" s="35">
        <v>0</v>
      </c>
      <c r="R28" s="35">
        <v>0</v>
      </c>
      <c r="S28" s="36">
        <f t="shared" si="4"/>
        <v>0</v>
      </c>
      <c r="T28" s="37">
        <v>1</v>
      </c>
      <c r="U28" s="35">
        <v>527.75</v>
      </c>
      <c r="V28" s="37">
        <v>1</v>
      </c>
      <c r="W28" s="35">
        <v>263.87</v>
      </c>
      <c r="X28" s="37">
        <f t="shared" si="5"/>
        <v>1.5</v>
      </c>
      <c r="Y28" s="36">
        <v>791.62</v>
      </c>
      <c r="Z28" s="36">
        <v>791.62</v>
      </c>
      <c r="AA28" s="37" t="s">
        <v>88</v>
      </c>
      <c r="AB28" s="7"/>
      <c r="AC28" s="7"/>
    </row>
    <row r="29" spans="1:31" ht="14.25" x14ac:dyDescent="0.2">
      <c r="A29" s="18" t="s">
        <v>76</v>
      </c>
      <c r="B29" s="18" t="s">
        <v>166</v>
      </c>
      <c r="C29" s="44" t="s">
        <v>89</v>
      </c>
      <c r="D29" s="26" t="s">
        <v>90</v>
      </c>
      <c r="E29" s="45" t="s">
        <v>85</v>
      </c>
      <c r="F29" s="262" t="s">
        <v>86</v>
      </c>
      <c r="G29" s="46"/>
      <c r="H29" s="37"/>
      <c r="I29" s="37" t="s">
        <v>75</v>
      </c>
      <c r="J29" s="57" t="s">
        <v>74</v>
      </c>
      <c r="K29" s="25" t="s">
        <v>75</v>
      </c>
      <c r="L29" s="26" t="s">
        <v>78</v>
      </c>
      <c r="M29" s="51">
        <v>45404</v>
      </c>
      <c r="N29" s="47">
        <v>45405</v>
      </c>
      <c r="O29" s="34"/>
      <c r="P29" s="35"/>
      <c r="Q29" s="35">
        <v>0</v>
      </c>
      <c r="R29" s="35">
        <v>0</v>
      </c>
      <c r="S29" s="36">
        <f t="shared" si="4"/>
        <v>0</v>
      </c>
      <c r="T29" s="37">
        <v>1</v>
      </c>
      <c r="U29" s="35">
        <v>527.75</v>
      </c>
      <c r="V29" s="37">
        <v>1</v>
      </c>
      <c r="W29" s="35">
        <v>263.87</v>
      </c>
      <c r="X29" s="37">
        <f t="shared" si="5"/>
        <v>1.5</v>
      </c>
      <c r="Y29" s="36">
        <v>791.62</v>
      </c>
      <c r="Z29" s="36">
        <v>791.62</v>
      </c>
      <c r="AA29" s="37" t="s">
        <v>88</v>
      </c>
      <c r="AB29" s="7"/>
      <c r="AC29" s="7"/>
    </row>
    <row r="30" spans="1:31" ht="14.25" x14ac:dyDescent="0.2">
      <c r="A30" s="18" t="s">
        <v>76</v>
      </c>
      <c r="B30" s="18" t="s">
        <v>166</v>
      </c>
      <c r="C30" s="44" t="s">
        <v>136</v>
      </c>
      <c r="D30" s="26" t="s">
        <v>137</v>
      </c>
      <c r="E30" s="45" t="s">
        <v>85</v>
      </c>
      <c r="F30" s="262" t="s">
        <v>86</v>
      </c>
      <c r="G30" s="46"/>
      <c r="H30" s="37"/>
      <c r="I30" s="37" t="s">
        <v>75</v>
      </c>
      <c r="J30" s="57" t="s">
        <v>74</v>
      </c>
      <c r="K30" s="22" t="s">
        <v>75</v>
      </c>
      <c r="L30" s="29" t="s">
        <v>78</v>
      </c>
      <c r="M30" s="47">
        <v>45404</v>
      </c>
      <c r="N30" s="47">
        <v>45405</v>
      </c>
      <c r="O30" s="34"/>
      <c r="P30" s="35"/>
      <c r="Q30" s="35">
        <v>0</v>
      </c>
      <c r="R30" s="35">
        <v>0</v>
      </c>
      <c r="S30" s="36">
        <f t="shared" si="4"/>
        <v>0</v>
      </c>
      <c r="T30" s="37">
        <v>1</v>
      </c>
      <c r="U30" s="35">
        <v>527.75</v>
      </c>
      <c r="V30" s="37">
        <v>1</v>
      </c>
      <c r="W30" s="35">
        <v>263.87</v>
      </c>
      <c r="X30" s="37">
        <f t="shared" si="5"/>
        <v>1.5</v>
      </c>
      <c r="Y30" s="36">
        <v>791.62</v>
      </c>
      <c r="Z30" s="36">
        <v>791.62</v>
      </c>
      <c r="AA30" s="37" t="s">
        <v>88</v>
      </c>
      <c r="AB30" s="7"/>
      <c r="AC30" s="7"/>
    </row>
    <row r="31" spans="1:31" ht="14.25" x14ac:dyDescent="0.2">
      <c r="A31" s="18" t="s">
        <v>76</v>
      </c>
      <c r="B31" s="18" t="s">
        <v>166</v>
      </c>
      <c r="C31" s="65" t="s">
        <v>161</v>
      </c>
      <c r="D31" s="26" t="s">
        <v>162</v>
      </c>
      <c r="E31" s="45" t="s">
        <v>85</v>
      </c>
      <c r="F31" s="262" t="s">
        <v>86</v>
      </c>
      <c r="G31" s="46"/>
      <c r="H31" s="37"/>
      <c r="I31" s="37" t="s">
        <v>75</v>
      </c>
      <c r="J31" s="57" t="s">
        <v>74</v>
      </c>
      <c r="K31" s="25" t="s">
        <v>75</v>
      </c>
      <c r="L31" s="26" t="s">
        <v>163</v>
      </c>
      <c r="M31" s="51">
        <v>45404</v>
      </c>
      <c r="N31" s="47">
        <v>45406</v>
      </c>
      <c r="O31" s="34"/>
      <c r="P31" s="35"/>
      <c r="Q31" s="35">
        <v>0</v>
      </c>
      <c r="R31" s="35">
        <v>0</v>
      </c>
      <c r="S31" s="36">
        <f t="shared" si="4"/>
        <v>0</v>
      </c>
      <c r="T31" s="37">
        <v>2</v>
      </c>
      <c r="U31" s="35">
        <v>527.75</v>
      </c>
      <c r="V31" s="37">
        <v>1</v>
      </c>
      <c r="W31" s="35">
        <v>263.87</v>
      </c>
      <c r="X31" s="37">
        <f t="shared" si="5"/>
        <v>2.5</v>
      </c>
      <c r="Y31" s="36">
        <v>1319.37</v>
      </c>
      <c r="Z31" s="36">
        <v>1319.37</v>
      </c>
      <c r="AA31" s="37" t="s">
        <v>88</v>
      </c>
      <c r="AB31" s="7"/>
      <c r="AC31" s="7"/>
    </row>
    <row r="32" spans="1:31" ht="14.25" x14ac:dyDescent="0.2">
      <c r="A32" s="18" t="s">
        <v>76</v>
      </c>
      <c r="B32" s="18" t="s">
        <v>166</v>
      </c>
      <c r="C32" s="28" t="s">
        <v>164</v>
      </c>
      <c r="D32" s="26" t="s">
        <v>165</v>
      </c>
      <c r="E32" s="45" t="s">
        <v>85</v>
      </c>
      <c r="F32" s="262" t="s">
        <v>86</v>
      </c>
      <c r="G32" s="46"/>
      <c r="H32" s="37"/>
      <c r="I32" s="37" t="s">
        <v>75</v>
      </c>
      <c r="J32" s="57" t="s">
        <v>74</v>
      </c>
      <c r="K32" s="22" t="s">
        <v>75</v>
      </c>
      <c r="L32" s="26" t="s">
        <v>163</v>
      </c>
      <c r="M32" s="47">
        <v>45404</v>
      </c>
      <c r="N32" s="47">
        <v>45406</v>
      </c>
      <c r="O32" s="34"/>
      <c r="P32" s="35"/>
      <c r="Q32" s="35">
        <v>0</v>
      </c>
      <c r="R32" s="35">
        <v>0</v>
      </c>
      <c r="S32" s="36">
        <f t="shared" si="4"/>
        <v>0</v>
      </c>
      <c r="T32" s="37">
        <v>2</v>
      </c>
      <c r="U32" s="35">
        <v>527.75</v>
      </c>
      <c r="V32" s="37">
        <v>1</v>
      </c>
      <c r="W32" s="35">
        <v>263.87</v>
      </c>
      <c r="X32" s="37">
        <f t="shared" si="5"/>
        <v>2.5</v>
      </c>
      <c r="Y32" s="105">
        <v>1319.37</v>
      </c>
      <c r="Z32" s="105">
        <v>1319.37</v>
      </c>
      <c r="AA32" s="61" t="s">
        <v>88</v>
      </c>
      <c r="AB32" s="7"/>
      <c r="AC32" s="7"/>
    </row>
    <row r="33" spans="1:29" ht="57" x14ac:dyDescent="0.2">
      <c r="A33" s="18" t="s">
        <v>76</v>
      </c>
      <c r="B33" s="18" t="s">
        <v>633</v>
      </c>
      <c r="C33" s="274" t="s">
        <v>587</v>
      </c>
      <c r="D33" s="273" t="s">
        <v>588</v>
      </c>
      <c r="E33" s="275" t="s">
        <v>333</v>
      </c>
      <c r="F33" s="259" t="s">
        <v>660</v>
      </c>
      <c r="G33" s="276" t="s">
        <v>579</v>
      </c>
      <c r="H33" s="273" t="s">
        <v>580</v>
      </c>
      <c r="I33" s="273" t="s">
        <v>75</v>
      </c>
      <c r="J33" s="277" t="s">
        <v>74</v>
      </c>
      <c r="K33" s="273" t="s">
        <v>75</v>
      </c>
      <c r="L33" s="243" t="s">
        <v>524</v>
      </c>
      <c r="M33" s="278"/>
      <c r="N33" s="278"/>
      <c r="O33" s="278"/>
      <c r="P33" s="279"/>
      <c r="Q33" s="279">
        <v>0</v>
      </c>
      <c r="R33" s="279">
        <v>0</v>
      </c>
      <c r="S33" s="280">
        <v>0</v>
      </c>
      <c r="T33" s="281">
        <v>0</v>
      </c>
      <c r="U33" s="282">
        <v>0</v>
      </c>
      <c r="V33" s="281">
        <v>10</v>
      </c>
      <c r="W33" s="282">
        <v>263.87</v>
      </c>
      <c r="X33" s="283">
        <f t="shared" ref="X33:X78" si="7">(V33*W33)</f>
        <v>2638.7</v>
      </c>
      <c r="Y33" s="250">
        <f t="shared" ref="Y33:Y79" si="8">(T33*U33)+(V33*W33)</f>
        <v>2638.7</v>
      </c>
      <c r="Z33" s="246">
        <v>2638.7</v>
      </c>
      <c r="AA33" s="18" t="s">
        <v>88</v>
      </c>
      <c r="AB33" s="7"/>
      <c r="AC33" s="7"/>
    </row>
    <row r="34" spans="1:29" ht="57" x14ac:dyDescent="0.2">
      <c r="A34" s="18" t="s">
        <v>76</v>
      </c>
      <c r="B34" s="18" t="s">
        <v>633</v>
      </c>
      <c r="C34" s="240" t="s">
        <v>589</v>
      </c>
      <c r="D34" s="239">
        <v>1878387</v>
      </c>
      <c r="E34" s="284" t="s">
        <v>333</v>
      </c>
      <c r="F34" s="259" t="s">
        <v>660</v>
      </c>
      <c r="G34" s="285" t="s">
        <v>579</v>
      </c>
      <c r="H34" s="239" t="s">
        <v>580</v>
      </c>
      <c r="I34" s="239" t="s">
        <v>75</v>
      </c>
      <c r="J34" s="242" t="s">
        <v>74</v>
      </c>
      <c r="K34" s="239" t="s">
        <v>75</v>
      </c>
      <c r="L34" s="243" t="s">
        <v>524</v>
      </c>
      <c r="M34" s="244"/>
      <c r="N34" s="244"/>
      <c r="O34" s="244"/>
      <c r="P34" s="245"/>
      <c r="Q34" s="245">
        <v>0</v>
      </c>
      <c r="R34" s="245">
        <v>0</v>
      </c>
      <c r="S34" s="250">
        <v>0</v>
      </c>
      <c r="T34" s="18">
        <v>0</v>
      </c>
      <c r="U34" s="233">
        <v>0</v>
      </c>
      <c r="V34" s="18">
        <v>9</v>
      </c>
      <c r="W34" s="233">
        <v>263.87</v>
      </c>
      <c r="X34" s="249">
        <f t="shared" si="7"/>
        <v>2374.83</v>
      </c>
      <c r="Y34" s="362">
        <f t="shared" si="8"/>
        <v>2374.83</v>
      </c>
      <c r="Z34" s="362">
        <v>2374.83</v>
      </c>
      <c r="AA34" s="40" t="s">
        <v>88</v>
      </c>
      <c r="AB34" s="7"/>
      <c r="AC34" s="7"/>
    </row>
    <row r="35" spans="1:29" ht="57" x14ac:dyDescent="0.2">
      <c r="A35" s="18" t="s">
        <v>76</v>
      </c>
      <c r="B35" s="18" t="s">
        <v>633</v>
      </c>
      <c r="C35" s="240" t="s">
        <v>590</v>
      </c>
      <c r="D35" s="239">
        <v>1866796</v>
      </c>
      <c r="E35" s="284" t="s">
        <v>333</v>
      </c>
      <c r="F35" s="259" t="s">
        <v>660</v>
      </c>
      <c r="G35" s="285" t="s">
        <v>579</v>
      </c>
      <c r="H35" s="239" t="s">
        <v>580</v>
      </c>
      <c r="I35" s="239" t="s">
        <v>75</v>
      </c>
      <c r="J35" s="242" t="s">
        <v>74</v>
      </c>
      <c r="K35" s="239" t="s">
        <v>75</v>
      </c>
      <c r="L35" s="243" t="s">
        <v>524</v>
      </c>
      <c r="M35" s="244"/>
      <c r="N35" s="244"/>
      <c r="O35" s="244"/>
      <c r="P35" s="245"/>
      <c r="Q35" s="245">
        <v>0</v>
      </c>
      <c r="R35" s="245">
        <v>0</v>
      </c>
      <c r="S35" s="250">
        <v>0</v>
      </c>
      <c r="T35" s="18">
        <v>0</v>
      </c>
      <c r="U35" s="233">
        <v>0</v>
      </c>
      <c r="V35" s="18">
        <v>9</v>
      </c>
      <c r="W35" s="233">
        <v>263.87</v>
      </c>
      <c r="X35" s="249">
        <f t="shared" si="7"/>
        <v>2374.83</v>
      </c>
      <c r="Y35" s="250">
        <f t="shared" si="8"/>
        <v>2374.83</v>
      </c>
      <c r="Z35" s="250">
        <v>2374.83</v>
      </c>
      <c r="AA35" s="37" t="s">
        <v>88</v>
      </c>
      <c r="AB35" s="7"/>
      <c r="AC35" s="7"/>
    </row>
    <row r="36" spans="1:29" ht="57" x14ac:dyDescent="0.2">
      <c r="A36" s="18" t="s">
        <v>76</v>
      </c>
      <c r="B36" s="18" t="s">
        <v>633</v>
      </c>
      <c r="C36" s="240" t="s">
        <v>591</v>
      </c>
      <c r="D36" s="239">
        <v>1879065</v>
      </c>
      <c r="E36" s="284" t="s">
        <v>333</v>
      </c>
      <c r="F36" s="259" t="s">
        <v>660</v>
      </c>
      <c r="G36" s="285" t="s">
        <v>579</v>
      </c>
      <c r="H36" s="239" t="s">
        <v>580</v>
      </c>
      <c r="I36" s="239" t="s">
        <v>75</v>
      </c>
      <c r="J36" s="242" t="s">
        <v>74</v>
      </c>
      <c r="K36" s="239" t="s">
        <v>75</v>
      </c>
      <c r="L36" s="243" t="s">
        <v>524</v>
      </c>
      <c r="M36" s="244"/>
      <c r="N36" s="244"/>
      <c r="O36" s="244"/>
      <c r="P36" s="245"/>
      <c r="Q36" s="245">
        <v>0</v>
      </c>
      <c r="R36" s="245">
        <v>0</v>
      </c>
      <c r="S36" s="250">
        <v>0</v>
      </c>
      <c r="T36" s="18">
        <v>0</v>
      </c>
      <c r="U36" s="233">
        <v>0</v>
      </c>
      <c r="V36" s="18">
        <v>7</v>
      </c>
      <c r="W36" s="233">
        <v>263.87</v>
      </c>
      <c r="X36" s="249">
        <f t="shared" si="7"/>
        <v>1847.0900000000001</v>
      </c>
      <c r="Y36" s="250">
        <f t="shared" si="8"/>
        <v>1847.0900000000001</v>
      </c>
      <c r="Z36" s="250">
        <v>1847.09</v>
      </c>
      <c r="AA36" s="37" t="s">
        <v>88</v>
      </c>
      <c r="AB36" s="7"/>
      <c r="AC36" s="7"/>
    </row>
    <row r="37" spans="1:29" ht="57" x14ac:dyDescent="0.2">
      <c r="A37" s="18" t="s">
        <v>76</v>
      </c>
      <c r="B37" s="18" t="s">
        <v>633</v>
      </c>
      <c r="C37" s="240" t="s">
        <v>592</v>
      </c>
      <c r="D37" s="239">
        <v>1879685</v>
      </c>
      <c r="E37" s="284" t="s">
        <v>333</v>
      </c>
      <c r="F37" s="259" t="s">
        <v>660</v>
      </c>
      <c r="G37" s="285" t="s">
        <v>579</v>
      </c>
      <c r="H37" s="239" t="s">
        <v>580</v>
      </c>
      <c r="I37" s="239" t="s">
        <v>75</v>
      </c>
      <c r="J37" s="242" t="s">
        <v>74</v>
      </c>
      <c r="K37" s="239" t="s">
        <v>75</v>
      </c>
      <c r="L37" s="243" t="s">
        <v>524</v>
      </c>
      <c r="M37" s="244"/>
      <c r="N37" s="244"/>
      <c r="O37" s="244"/>
      <c r="P37" s="245"/>
      <c r="Q37" s="245">
        <v>0</v>
      </c>
      <c r="R37" s="245">
        <v>0</v>
      </c>
      <c r="S37" s="250">
        <v>0</v>
      </c>
      <c r="T37" s="18">
        <v>0</v>
      </c>
      <c r="U37" s="233">
        <v>0</v>
      </c>
      <c r="V37" s="18">
        <v>7</v>
      </c>
      <c r="W37" s="233">
        <v>263.87</v>
      </c>
      <c r="X37" s="249">
        <f t="shared" si="7"/>
        <v>1847.0900000000001</v>
      </c>
      <c r="Y37" s="250">
        <f t="shared" si="8"/>
        <v>1847.0900000000001</v>
      </c>
      <c r="Z37" s="250">
        <v>1847.09</v>
      </c>
      <c r="AA37" s="37" t="s">
        <v>88</v>
      </c>
      <c r="AB37" s="7"/>
      <c r="AC37" s="7"/>
    </row>
    <row r="38" spans="1:29" ht="57" x14ac:dyDescent="0.2">
      <c r="A38" s="18" t="s">
        <v>76</v>
      </c>
      <c r="B38" s="18" t="s">
        <v>633</v>
      </c>
      <c r="C38" s="240" t="s">
        <v>637</v>
      </c>
      <c r="D38" s="239">
        <v>1513435</v>
      </c>
      <c r="E38" s="284" t="s">
        <v>333</v>
      </c>
      <c r="F38" s="259" t="s">
        <v>660</v>
      </c>
      <c r="G38" s="285" t="s">
        <v>579</v>
      </c>
      <c r="H38" s="239" t="s">
        <v>580</v>
      </c>
      <c r="I38" s="239" t="s">
        <v>75</v>
      </c>
      <c r="J38" s="242" t="s">
        <v>74</v>
      </c>
      <c r="K38" s="239" t="s">
        <v>75</v>
      </c>
      <c r="L38" s="243" t="s">
        <v>524</v>
      </c>
      <c r="M38" s="244"/>
      <c r="N38" s="244"/>
      <c r="O38" s="244"/>
      <c r="P38" s="245"/>
      <c r="Q38" s="245">
        <v>0</v>
      </c>
      <c r="R38" s="245">
        <v>0</v>
      </c>
      <c r="S38" s="250">
        <v>0</v>
      </c>
      <c r="T38" s="18">
        <v>0</v>
      </c>
      <c r="U38" s="233">
        <v>0</v>
      </c>
      <c r="V38" s="18">
        <v>7</v>
      </c>
      <c r="W38" s="233">
        <v>263.87</v>
      </c>
      <c r="X38" s="249">
        <f t="shared" si="7"/>
        <v>1847.0900000000001</v>
      </c>
      <c r="Y38" s="250">
        <f t="shared" si="8"/>
        <v>1847.0900000000001</v>
      </c>
      <c r="Z38" s="250">
        <v>1847.09</v>
      </c>
      <c r="AA38" s="37" t="s">
        <v>88</v>
      </c>
      <c r="AB38" s="7"/>
      <c r="AC38" s="7"/>
    </row>
    <row r="39" spans="1:29" ht="57" x14ac:dyDescent="0.2">
      <c r="A39" s="18" t="s">
        <v>76</v>
      </c>
      <c r="B39" s="18" t="s">
        <v>633</v>
      </c>
      <c r="C39" s="240" t="s">
        <v>593</v>
      </c>
      <c r="D39" s="239">
        <v>1848968</v>
      </c>
      <c r="E39" s="284" t="s">
        <v>333</v>
      </c>
      <c r="F39" s="259" t="s">
        <v>660</v>
      </c>
      <c r="G39" s="285" t="s">
        <v>579</v>
      </c>
      <c r="H39" s="239" t="s">
        <v>580</v>
      </c>
      <c r="I39" s="239" t="s">
        <v>75</v>
      </c>
      <c r="J39" s="242" t="s">
        <v>74</v>
      </c>
      <c r="K39" s="239" t="s">
        <v>75</v>
      </c>
      <c r="L39" s="243" t="s">
        <v>524</v>
      </c>
      <c r="M39" s="244"/>
      <c r="N39" s="244"/>
      <c r="O39" s="244"/>
      <c r="P39" s="245"/>
      <c r="Q39" s="245">
        <v>0</v>
      </c>
      <c r="R39" s="245">
        <v>0</v>
      </c>
      <c r="S39" s="250">
        <v>0</v>
      </c>
      <c r="T39" s="18">
        <v>0</v>
      </c>
      <c r="U39" s="233">
        <v>0</v>
      </c>
      <c r="V39" s="18">
        <v>7</v>
      </c>
      <c r="W39" s="233">
        <v>263.87</v>
      </c>
      <c r="X39" s="249">
        <f t="shared" si="7"/>
        <v>1847.0900000000001</v>
      </c>
      <c r="Y39" s="250">
        <f t="shared" si="8"/>
        <v>1847.0900000000001</v>
      </c>
      <c r="Z39" s="250">
        <v>1847.09</v>
      </c>
      <c r="AA39" s="37" t="s">
        <v>88</v>
      </c>
      <c r="AB39" s="7"/>
      <c r="AC39" s="7"/>
    </row>
    <row r="40" spans="1:29" ht="57" x14ac:dyDescent="0.2">
      <c r="A40" s="18" t="s">
        <v>76</v>
      </c>
      <c r="B40" s="18" t="s">
        <v>633</v>
      </c>
      <c r="C40" s="240" t="s">
        <v>595</v>
      </c>
      <c r="D40" s="239">
        <v>1879081</v>
      </c>
      <c r="E40" s="284" t="s">
        <v>333</v>
      </c>
      <c r="F40" s="259" t="s">
        <v>660</v>
      </c>
      <c r="G40" s="285" t="s">
        <v>579</v>
      </c>
      <c r="H40" s="239" t="s">
        <v>580</v>
      </c>
      <c r="I40" s="239" t="s">
        <v>75</v>
      </c>
      <c r="J40" s="242" t="s">
        <v>74</v>
      </c>
      <c r="K40" s="239" t="s">
        <v>75</v>
      </c>
      <c r="L40" s="243" t="s">
        <v>524</v>
      </c>
      <c r="M40" s="244"/>
      <c r="N40" s="244"/>
      <c r="O40" s="244"/>
      <c r="P40" s="245"/>
      <c r="Q40" s="245">
        <v>0</v>
      </c>
      <c r="R40" s="245">
        <v>0</v>
      </c>
      <c r="S40" s="250">
        <v>0</v>
      </c>
      <c r="T40" s="18">
        <v>0</v>
      </c>
      <c r="U40" s="233">
        <v>0</v>
      </c>
      <c r="V40" s="18">
        <v>7</v>
      </c>
      <c r="W40" s="233">
        <v>263.87</v>
      </c>
      <c r="X40" s="249">
        <f t="shared" si="7"/>
        <v>1847.0900000000001</v>
      </c>
      <c r="Y40" s="250">
        <f t="shared" si="8"/>
        <v>1847.0900000000001</v>
      </c>
      <c r="Z40" s="250">
        <v>1847.09</v>
      </c>
      <c r="AA40" s="37" t="s">
        <v>88</v>
      </c>
      <c r="AB40" s="7"/>
      <c r="AC40" s="7"/>
    </row>
    <row r="41" spans="1:29" ht="57" x14ac:dyDescent="0.2">
      <c r="A41" s="18" t="s">
        <v>76</v>
      </c>
      <c r="B41" s="18" t="s">
        <v>633</v>
      </c>
      <c r="C41" s="240" t="s">
        <v>596</v>
      </c>
      <c r="D41" s="239">
        <v>1878662</v>
      </c>
      <c r="E41" s="284" t="s">
        <v>333</v>
      </c>
      <c r="F41" s="259" t="s">
        <v>660</v>
      </c>
      <c r="G41" s="285" t="s">
        <v>579</v>
      </c>
      <c r="H41" s="239" t="s">
        <v>580</v>
      </c>
      <c r="I41" s="239" t="s">
        <v>75</v>
      </c>
      <c r="J41" s="242" t="s">
        <v>74</v>
      </c>
      <c r="K41" s="239" t="s">
        <v>75</v>
      </c>
      <c r="L41" s="243" t="s">
        <v>524</v>
      </c>
      <c r="M41" s="244"/>
      <c r="N41" s="244"/>
      <c r="O41" s="244"/>
      <c r="P41" s="245"/>
      <c r="Q41" s="245">
        <v>0</v>
      </c>
      <c r="R41" s="245">
        <v>0</v>
      </c>
      <c r="S41" s="250">
        <v>0</v>
      </c>
      <c r="T41" s="18">
        <v>0</v>
      </c>
      <c r="U41" s="233">
        <v>0</v>
      </c>
      <c r="V41" s="18">
        <v>7</v>
      </c>
      <c r="W41" s="233">
        <v>263.87</v>
      </c>
      <c r="X41" s="249">
        <f t="shared" si="7"/>
        <v>1847.0900000000001</v>
      </c>
      <c r="Y41" s="250">
        <f t="shared" si="8"/>
        <v>1847.0900000000001</v>
      </c>
      <c r="Z41" s="250">
        <v>1847.09</v>
      </c>
      <c r="AA41" s="37" t="s">
        <v>88</v>
      </c>
      <c r="AB41" s="7"/>
      <c r="AC41" s="7"/>
    </row>
    <row r="42" spans="1:29" ht="57" x14ac:dyDescent="0.2">
      <c r="A42" s="18" t="s">
        <v>76</v>
      </c>
      <c r="B42" s="18" t="s">
        <v>633</v>
      </c>
      <c r="C42" s="240" t="s">
        <v>597</v>
      </c>
      <c r="D42" s="239">
        <v>1802526</v>
      </c>
      <c r="E42" s="284" t="s">
        <v>577</v>
      </c>
      <c r="F42" s="259" t="s">
        <v>660</v>
      </c>
      <c r="G42" s="285" t="s">
        <v>579</v>
      </c>
      <c r="H42" s="239" t="s">
        <v>580</v>
      </c>
      <c r="I42" s="239" t="s">
        <v>75</v>
      </c>
      <c r="J42" s="242" t="s">
        <v>74</v>
      </c>
      <c r="K42" s="239" t="s">
        <v>75</v>
      </c>
      <c r="L42" s="243" t="s">
        <v>524</v>
      </c>
      <c r="M42" s="244"/>
      <c r="N42" s="244"/>
      <c r="O42" s="244"/>
      <c r="P42" s="245"/>
      <c r="Q42" s="245">
        <v>0</v>
      </c>
      <c r="R42" s="245">
        <v>0</v>
      </c>
      <c r="S42" s="250">
        <v>0</v>
      </c>
      <c r="T42" s="18">
        <v>0</v>
      </c>
      <c r="U42" s="233">
        <v>0</v>
      </c>
      <c r="V42" s="18">
        <v>10</v>
      </c>
      <c r="W42" s="233">
        <v>263.87</v>
      </c>
      <c r="X42" s="249">
        <f t="shared" si="7"/>
        <v>2638.7</v>
      </c>
      <c r="Y42" s="250">
        <f t="shared" si="8"/>
        <v>2638.7</v>
      </c>
      <c r="Z42" s="250">
        <v>2638.7</v>
      </c>
      <c r="AA42" s="37" t="s">
        <v>88</v>
      </c>
      <c r="AB42" s="7"/>
      <c r="AC42" s="7"/>
    </row>
    <row r="43" spans="1:29" ht="57" x14ac:dyDescent="0.2">
      <c r="A43" s="18" t="s">
        <v>76</v>
      </c>
      <c r="B43" s="18" t="s">
        <v>633</v>
      </c>
      <c r="C43" s="240" t="s">
        <v>598</v>
      </c>
      <c r="D43" s="239">
        <v>1879596</v>
      </c>
      <c r="E43" s="286" t="s">
        <v>333</v>
      </c>
      <c r="F43" s="259" t="s">
        <v>660</v>
      </c>
      <c r="G43" s="285" t="s">
        <v>579</v>
      </c>
      <c r="H43" s="239" t="s">
        <v>580</v>
      </c>
      <c r="I43" s="239" t="s">
        <v>75</v>
      </c>
      <c r="J43" s="242" t="s">
        <v>74</v>
      </c>
      <c r="K43" s="239" t="s">
        <v>75</v>
      </c>
      <c r="L43" s="243" t="s">
        <v>524</v>
      </c>
      <c r="M43" s="244"/>
      <c r="N43" s="244"/>
      <c r="O43" s="244"/>
      <c r="P43" s="245"/>
      <c r="Q43" s="245">
        <v>0</v>
      </c>
      <c r="R43" s="245">
        <v>0</v>
      </c>
      <c r="S43" s="250">
        <v>0</v>
      </c>
      <c r="T43" s="18">
        <v>0</v>
      </c>
      <c r="U43" s="233">
        <v>0</v>
      </c>
      <c r="V43" s="18">
        <v>9</v>
      </c>
      <c r="W43" s="233">
        <v>263.87</v>
      </c>
      <c r="X43" s="249">
        <f t="shared" si="7"/>
        <v>2374.83</v>
      </c>
      <c r="Y43" s="250">
        <f t="shared" si="8"/>
        <v>2374.83</v>
      </c>
      <c r="Z43" s="250">
        <v>2374.83</v>
      </c>
      <c r="AA43" s="37" t="s">
        <v>88</v>
      </c>
      <c r="AB43" s="7"/>
      <c r="AC43" s="7"/>
    </row>
    <row r="44" spans="1:29" ht="57" x14ac:dyDescent="0.2">
      <c r="A44" s="18" t="s">
        <v>76</v>
      </c>
      <c r="B44" s="18" t="s">
        <v>633</v>
      </c>
      <c r="C44" s="240" t="s">
        <v>636</v>
      </c>
      <c r="D44" s="239">
        <v>1589474</v>
      </c>
      <c r="E44" s="286" t="s">
        <v>333</v>
      </c>
      <c r="F44" s="259" t="s">
        <v>660</v>
      </c>
      <c r="G44" s="285" t="s">
        <v>579</v>
      </c>
      <c r="H44" s="239" t="s">
        <v>580</v>
      </c>
      <c r="I44" s="239" t="s">
        <v>75</v>
      </c>
      <c r="J44" s="242" t="s">
        <v>74</v>
      </c>
      <c r="K44" s="239" t="s">
        <v>75</v>
      </c>
      <c r="L44" s="243" t="s">
        <v>524</v>
      </c>
      <c r="M44" s="244"/>
      <c r="N44" s="244"/>
      <c r="O44" s="244"/>
      <c r="P44" s="245"/>
      <c r="Q44" s="245">
        <v>0</v>
      </c>
      <c r="R44" s="245">
        <v>0</v>
      </c>
      <c r="S44" s="250">
        <v>0</v>
      </c>
      <c r="T44" s="18">
        <v>0</v>
      </c>
      <c r="U44" s="233">
        <v>0</v>
      </c>
      <c r="V44" s="18">
        <v>7</v>
      </c>
      <c r="W44" s="233">
        <v>263.87</v>
      </c>
      <c r="X44" s="249">
        <f t="shared" si="7"/>
        <v>1847.0900000000001</v>
      </c>
      <c r="Y44" s="250">
        <f t="shared" si="8"/>
        <v>1847.0900000000001</v>
      </c>
      <c r="Z44" s="250">
        <v>1847.09</v>
      </c>
      <c r="AA44" s="37" t="s">
        <v>88</v>
      </c>
      <c r="AB44" s="7"/>
      <c r="AC44" s="7"/>
    </row>
    <row r="45" spans="1:29" ht="57" x14ac:dyDescent="0.2">
      <c r="A45" s="18" t="s">
        <v>76</v>
      </c>
      <c r="B45" s="18" t="s">
        <v>633</v>
      </c>
      <c r="C45" s="251" t="s">
        <v>599</v>
      </c>
      <c r="D45" s="242">
        <v>1780522</v>
      </c>
      <c r="E45" s="289" t="s">
        <v>333</v>
      </c>
      <c r="F45" s="259" t="s">
        <v>660</v>
      </c>
      <c r="G45" s="290" t="s">
        <v>579</v>
      </c>
      <c r="H45" s="288" t="s">
        <v>580</v>
      </c>
      <c r="I45" s="288" t="s">
        <v>75</v>
      </c>
      <c r="J45" s="288" t="s">
        <v>74</v>
      </c>
      <c r="K45" s="288" t="s">
        <v>75</v>
      </c>
      <c r="L45" s="243" t="s">
        <v>524</v>
      </c>
      <c r="M45" s="252"/>
      <c r="N45" s="252"/>
      <c r="O45" s="252"/>
      <c r="P45" s="253"/>
      <c r="Q45" s="253">
        <v>0</v>
      </c>
      <c r="R45" s="253">
        <v>0</v>
      </c>
      <c r="S45" s="248">
        <v>0</v>
      </c>
      <c r="T45" s="18">
        <v>0</v>
      </c>
      <c r="U45" s="233">
        <v>0</v>
      </c>
      <c r="V45" s="18">
        <v>10</v>
      </c>
      <c r="W45" s="233">
        <v>263.87</v>
      </c>
      <c r="X45" s="249">
        <f t="shared" si="7"/>
        <v>2638.7</v>
      </c>
      <c r="Y45" s="250">
        <f t="shared" si="8"/>
        <v>2638.7</v>
      </c>
      <c r="Z45" s="250">
        <v>2638.7</v>
      </c>
      <c r="AA45" s="37" t="s">
        <v>88</v>
      </c>
      <c r="AB45" s="7"/>
      <c r="AC45" s="7"/>
    </row>
    <row r="46" spans="1:29" ht="57" x14ac:dyDescent="0.2">
      <c r="A46" s="18" t="s">
        <v>76</v>
      </c>
      <c r="B46" s="18" t="s">
        <v>633</v>
      </c>
      <c r="C46" s="251" t="s">
        <v>600</v>
      </c>
      <c r="D46" s="242">
        <v>1600516</v>
      </c>
      <c r="E46" s="289" t="s">
        <v>333</v>
      </c>
      <c r="F46" s="259" t="s">
        <v>660</v>
      </c>
      <c r="G46" s="290" t="s">
        <v>579</v>
      </c>
      <c r="H46" s="288" t="s">
        <v>580</v>
      </c>
      <c r="I46" s="288" t="s">
        <v>75</v>
      </c>
      <c r="J46" s="288" t="s">
        <v>74</v>
      </c>
      <c r="K46" s="288" t="s">
        <v>75</v>
      </c>
      <c r="L46" s="291" t="s">
        <v>601</v>
      </c>
      <c r="M46" s="252"/>
      <c r="N46" s="252"/>
      <c r="O46" s="252"/>
      <c r="P46" s="253"/>
      <c r="Q46" s="253">
        <v>0</v>
      </c>
      <c r="R46" s="253">
        <v>0</v>
      </c>
      <c r="S46" s="248">
        <v>0</v>
      </c>
      <c r="T46" s="18">
        <v>0</v>
      </c>
      <c r="U46" s="233">
        <v>0</v>
      </c>
      <c r="V46" s="18">
        <v>3</v>
      </c>
      <c r="W46" s="233">
        <v>263.87</v>
      </c>
      <c r="X46" s="249">
        <f t="shared" si="7"/>
        <v>791.61</v>
      </c>
      <c r="Y46" s="250">
        <f t="shared" si="8"/>
        <v>791.61</v>
      </c>
      <c r="Z46" s="250">
        <v>791.61</v>
      </c>
      <c r="AA46" s="37" t="s">
        <v>88</v>
      </c>
      <c r="AB46" s="7"/>
      <c r="AC46" s="7"/>
    </row>
    <row r="47" spans="1:29" ht="57" x14ac:dyDescent="0.2">
      <c r="A47" s="18" t="s">
        <v>76</v>
      </c>
      <c r="B47" s="18" t="s">
        <v>633</v>
      </c>
      <c r="C47" s="251" t="s">
        <v>602</v>
      </c>
      <c r="D47" s="242">
        <v>1879251</v>
      </c>
      <c r="E47" s="289" t="s">
        <v>333</v>
      </c>
      <c r="F47" s="259" t="s">
        <v>660</v>
      </c>
      <c r="G47" s="290" t="s">
        <v>579</v>
      </c>
      <c r="H47" s="288" t="s">
        <v>580</v>
      </c>
      <c r="I47" s="288" t="s">
        <v>75</v>
      </c>
      <c r="J47" s="288" t="s">
        <v>74</v>
      </c>
      <c r="K47" s="288" t="s">
        <v>75</v>
      </c>
      <c r="L47" s="291" t="s">
        <v>601</v>
      </c>
      <c r="M47" s="252"/>
      <c r="N47" s="252"/>
      <c r="O47" s="252"/>
      <c r="P47" s="253"/>
      <c r="Q47" s="253">
        <v>0</v>
      </c>
      <c r="R47" s="253">
        <v>0</v>
      </c>
      <c r="S47" s="248">
        <v>0</v>
      </c>
      <c r="T47" s="18">
        <v>0</v>
      </c>
      <c r="U47" s="233">
        <v>0</v>
      </c>
      <c r="V47" s="18">
        <v>3</v>
      </c>
      <c r="W47" s="233">
        <v>263.87</v>
      </c>
      <c r="X47" s="249">
        <f t="shared" si="7"/>
        <v>791.61</v>
      </c>
      <c r="Y47" s="250">
        <f t="shared" si="8"/>
        <v>791.61</v>
      </c>
      <c r="Z47" s="250">
        <v>791.61</v>
      </c>
      <c r="AA47" s="37" t="s">
        <v>88</v>
      </c>
      <c r="AB47" s="7"/>
      <c r="AC47" s="7"/>
    </row>
    <row r="48" spans="1:29" ht="57" x14ac:dyDescent="0.2">
      <c r="A48" s="18" t="s">
        <v>76</v>
      </c>
      <c r="B48" s="18" t="s">
        <v>633</v>
      </c>
      <c r="C48" s="293" t="s">
        <v>575</v>
      </c>
      <c r="D48" s="292" t="s">
        <v>576</v>
      </c>
      <c r="E48" s="294" t="s">
        <v>577</v>
      </c>
      <c r="F48" s="259" t="s">
        <v>660</v>
      </c>
      <c r="G48" s="295" t="s">
        <v>579</v>
      </c>
      <c r="H48" s="292" t="s">
        <v>580</v>
      </c>
      <c r="I48" s="292" t="s">
        <v>75</v>
      </c>
      <c r="J48" s="296" t="s">
        <v>74</v>
      </c>
      <c r="K48" s="292" t="s">
        <v>75</v>
      </c>
      <c r="L48" s="297" t="s">
        <v>581</v>
      </c>
      <c r="M48" s="298"/>
      <c r="N48" s="298"/>
      <c r="O48" s="299"/>
      <c r="P48" s="300"/>
      <c r="Q48" s="300">
        <v>0</v>
      </c>
      <c r="R48" s="300">
        <v>0</v>
      </c>
      <c r="S48" s="301">
        <f t="shared" ref="S48" si="9">Q48+R48</f>
        <v>0</v>
      </c>
      <c r="T48" s="292">
        <v>0</v>
      </c>
      <c r="U48" s="300">
        <v>0</v>
      </c>
      <c r="V48" s="292">
        <v>10</v>
      </c>
      <c r="W48" s="300">
        <v>263.87</v>
      </c>
      <c r="X48" s="302">
        <v>2638.7</v>
      </c>
      <c r="Y48" s="301">
        <f t="shared" si="8"/>
        <v>2638.7</v>
      </c>
      <c r="Z48" s="301">
        <f t="shared" ref="Z48" si="10">S48+Y48</f>
        <v>2638.7</v>
      </c>
      <c r="AA48" s="37" t="s">
        <v>88</v>
      </c>
      <c r="AB48" s="7"/>
      <c r="AC48" s="7"/>
    </row>
    <row r="49" spans="1:29" ht="57" x14ac:dyDescent="0.2">
      <c r="A49" s="18" t="s">
        <v>76</v>
      </c>
      <c r="B49" s="18" t="s">
        <v>633</v>
      </c>
      <c r="C49" s="251" t="s">
        <v>603</v>
      </c>
      <c r="D49" s="242">
        <v>1878760</v>
      </c>
      <c r="E49" s="289" t="s">
        <v>333</v>
      </c>
      <c r="F49" s="259" t="s">
        <v>660</v>
      </c>
      <c r="G49" s="290" t="s">
        <v>579</v>
      </c>
      <c r="H49" s="288" t="s">
        <v>580</v>
      </c>
      <c r="I49" s="288" t="s">
        <v>75</v>
      </c>
      <c r="J49" s="288" t="s">
        <v>74</v>
      </c>
      <c r="K49" s="288" t="s">
        <v>75</v>
      </c>
      <c r="L49" s="303" t="s">
        <v>82</v>
      </c>
      <c r="M49" s="252"/>
      <c r="N49" s="252"/>
      <c r="O49" s="252"/>
      <c r="P49" s="253"/>
      <c r="Q49" s="253">
        <v>0</v>
      </c>
      <c r="R49" s="253">
        <v>0</v>
      </c>
      <c r="S49" s="248">
        <v>0</v>
      </c>
      <c r="T49" s="18">
        <v>0</v>
      </c>
      <c r="U49" s="233">
        <v>0</v>
      </c>
      <c r="V49" s="18">
        <v>10</v>
      </c>
      <c r="W49" s="233">
        <v>263.87</v>
      </c>
      <c r="X49" s="249">
        <f t="shared" si="7"/>
        <v>2638.7</v>
      </c>
      <c r="Y49" s="250">
        <f t="shared" si="8"/>
        <v>2638.7</v>
      </c>
      <c r="Z49" s="250">
        <v>2638.7</v>
      </c>
      <c r="AA49" s="37" t="s">
        <v>88</v>
      </c>
      <c r="AB49" s="7"/>
      <c r="AC49" s="7"/>
    </row>
    <row r="50" spans="1:29" ht="57" x14ac:dyDescent="0.2">
      <c r="A50" s="18" t="s">
        <v>76</v>
      </c>
      <c r="B50" s="18" t="s">
        <v>633</v>
      </c>
      <c r="C50" s="251" t="s">
        <v>604</v>
      </c>
      <c r="D50" s="242">
        <v>3400794</v>
      </c>
      <c r="E50" s="289" t="s">
        <v>333</v>
      </c>
      <c r="F50" s="259" t="s">
        <v>660</v>
      </c>
      <c r="G50" s="290" t="s">
        <v>579</v>
      </c>
      <c r="H50" s="288" t="s">
        <v>580</v>
      </c>
      <c r="I50" s="288" t="s">
        <v>75</v>
      </c>
      <c r="J50" s="288" t="s">
        <v>74</v>
      </c>
      <c r="K50" s="288" t="s">
        <v>75</v>
      </c>
      <c r="L50" s="303" t="s">
        <v>82</v>
      </c>
      <c r="M50" s="252"/>
      <c r="N50" s="252"/>
      <c r="O50" s="252"/>
      <c r="P50" s="253"/>
      <c r="Q50" s="253">
        <v>0</v>
      </c>
      <c r="R50" s="253">
        <v>0</v>
      </c>
      <c r="S50" s="248">
        <v>0</v>
      </c>
      <c r="T50" s="18">
        <v>0</v>
      </c>
      <c r="U50" s="233">
        <v>0</v>
      </c>
      <c r="V50" s="18">
        <v>10</v>
      </c>
      <c r="W50" s="233">
        <v>263.87</v>
      </c>
      <c r="X50" s="249">
        <f t="shared" si="7"/>
        <v>2638.7</v>
      </c>
      <c r="Y50" s="250">
        <f t="shared" si="8"/>
        <v>2638.7</v>
      </c>
      <c r="Z50" s="250">
        <v>2638.7</v>
      </c>
      <c r="AA50" s="37" t="s">
        <v>88</v>
      </c>
      <c r="AB50" s="7"/>
      <c r="AC50" s="7"/>
    </row>
    <row r="51" spans="1:29" ht="57" x14ac:dyDescent="0.2">
      <c r="A51" s="18" t="s">
        <v>76</v>
      </c>
      <c r="B51" s="18" t="s">
        <v>633</v>
      </c>
      <c r="C51" s="251" t="s">
        <v>605</v>
      </c>
      <c r="D51" s="242">
        <v>1370588</v>
      </c>
      <c r="E51" s="289" t="s">
        <v>333</v>
      </c>
      <c r="F51" s="259" t="s">
        <v>660</v>
      </c>
      <c r="G51" s="290" t="s">
        <v>579</v>
      </c>
      <c r="H51" s="288" t="s">
        <v>580</v>
      </c>
      <c r="I51" s="288" t="s">
        <v>75</v>
      </c>
      <c r="J51" s="288" t="s">
        <v>74</v>
      </c>
      <c r="K51" s="288" t="s">
        <v>75</v>
      </c>
      <c r="L51" s="303" t="s">
        <v>82</v>
      </c>
      <c r="M51" s="252"/>
      <c r="N51" s="252"/>
      <c r="O51" s="252"/>
      <c r="P51" s="253"/>
      <c r="Q51" s="253">
        <v>0</v>
      </c>
      <c r="R51" s="253">
        <v>0</v>
      </c>
      <c r="S51" s="248">
        <v>0</v>
      </c>
      <c r="T51" s="18">
        <v>0</v>
      </c>
      <c r="U51" s="233">
        <v>0</v>
      </c>
      <c r="V51" s="18">
        <v>9</v>
      </c>
      <c r="W51" s="233">
        <v>263.87</v>
      </c>
      <c r="X51" s="249">
        <f t="shared" si="7"/>
        <v>2374.83</v>
      </c>
      <c r="Y51" s="250">
        <f t="shared" si="8"/>
        <v>2374.83</v>
      </c>
      <c r="Z51" s="250">
        <v>2374.83</v>
      </c>
      <c r="AA51" s="37" t="s">
        <v>88</v>
      </c>
      <c r="AB51" s="7"/>
      <c r="AC51" s="7"/>
    </row>
    <row r="52" spans="1:29" ht="57" x14ac:dyDescent="0.2">
      <c r="A52" s="18" t="s">
        <v>76</v>
      </c>
      <c r="B52" s="18" t="s">
        <v>633</v>
      </c>
      <c r="C52" s="251" t="s">
        <v>661</v>
      </c>
      <c r="D52" s="242">
        <v>1878034</v>
      </c>
      <c r="E52" s="289" t="s">
        <v>333</v>
      </c>
      <c r="F52" s="259" t="s">
        <v>660</v>
      </c>
      <c r="G52" s="290" t="s">
        <v>579</v>
      </c>
      <c r="H52" s="288" t="s">
        <v>580</v>
      </c>
      <c r="I52" s="288" t="s">
        <v>75</v>
      </c>
      <c r="J52" s="288" t="s">
        <v>74</v>
      </c>
      <c r="K52" s="288" t="s">
        <v>75</v>
      </c>
      <c r="L52" s="303" t="s">
        <v>82</v>
      </c>
      <c r="M52" s="252"/>
      <c r="N52" s="252"/>
      <c r="O52" s="252"/>
      <c r="P52" s="253"/>
      <c r="Q52" s="253">
        <v>0</v>
      </c>
      <c r="R52" s="253">
        <v>0</v>
      </c>
      <c r="S52" s="248">
        <v>0</v>
      </c>
      <c r="T52" s="18">
        <v>0</v>
      </c>
      <c r="U52" s="233">
        <v>0</v>
      </c>
      <c r="V52" s="18">
        <v>7</v>
      </c>
      <c r="W52" s="233">
        <v>263.87</v>
      </c>
      <c r="X52" s="249">
        <f t="shared" si="7"/>
        <v>1847.0900000000001</v>
      </c>
      <c r="Y52" s="250">
        <f t="shared" si="8"/>
        <v>1847.0900000000001</v>
      </c>
      <c r="Z52" s="250">
        <v>1847.09</v>
      </c>
      <c r="AA52" s="37" t="s">
        <v>88</v>
      </c>
      <c r="AB52" s="7"/>
      <c r="AC52" s="7"/>
    </row>
    <row r="53" spans="1:29" ht="57" x14ac:dyDescent="0.2">
      <c r="A53" s="18" t="s">
        <v>76</v>
      </c>
      <c r="B53" s="18" t="s">
        <v>633</v>
      </c>
      <c r="C53" s="240" t="s">
        <v>607</v>
      </c>
      <c r="D53" s="239">
        <v>1878638</v>
      </c>
      <c r="E53" s="284" t="s">
        <v>333</v>
      </c>
      <c r="F53" s="259" t="s">
        <v>660</v>
      </c>
      <c r="G53" s="290" t="s">
        <v>579</v>
      </c>
      <c r="H53" s="287" t="s">
        <v>580</v>
      </c>
      <c r="I53" s="287" t="s">
        <v>75</v>
      </c>
      <c r="J53" s="288" t="s">
        <v>74</v>
      </c>
      <c r="K53" s="287" t="s">
        <v>75</v>
      </c>
      <c r="L53" s="303" t="s">
        <v>82</v>
      </c>
      <c r="M53" s="244"/>
      <c r="N53" s="244"/>
      <c r="O53" s="244"/>
      <c r="P53" s="245"/>
      <c r="Q53" s="245">
        <v>0</v>
      </c>
      <c r="R53" s="245">
        <v>0</v>
      </c>
      <c r="S53" s="248">
        <v>0</v>
      </c>
      <c r="T53" s="18">
        <v>0</v>
      </c>
      <c r="U53" s="233">
        <v>0</v>
      </c>
      <c r="V53" s="18">
        <v>9</v>
      </c>
      <c r="W53" s="233">
        <v>263.87</v>
      </c>
      <c r="X53" s="249">
        <f t="shared" si="7"/>
        <v>2374.83</v>
      </c>
      <c r="Y53" s="250">
        <f t="shared" si="8"/>
        <v>2374.83</v>
      </c>
      <c r="Z53" s="250">
        <v>2374.83</v>
      </c>
      <c r="AA53" s="37" t="s">
        <v>88</v>
      </c>
      <c r="AB53" s="7"/>
      <c r="AC53" s="7"/>
    </row>
    <row r="54" spans="1:29" ht="57" x14ac:dyDescent="0.2">
      <c r="A54" s="18" t="s">
        <v>76</v>
      </c>
      <c r="B54" s="18" t="s">
        <v>633</v>
      </c>
      <c r="C54" s="240" t="s">
        <v>608</v>
      </c>
      <c r="D54" s="239">
        <v>1876937</v>
      </c>
      <c r="E54" s="284" t="s">
        <v>333</v>
      </c>
      <c r="F54" s="259" t="s">
        <v>660</v>
      </c>
      <c r="G54" s="285" t="s">
        <v>579</v>
      </c>
      <c r="H54" s="239" t="s">
        <v>580</v>
      </c>
      <c r="I54" s="239" t="s">
        <v>75</v>
      </c>
      <c r="J54" s="242" t="s">
        <v>74</v>
      </c>
      <c r="K54" s="239" t="s">
        <v>75</v>
      </c>
      <c r="L54" s="303" t="s">
        <v>82</v>
      </c>
      <c r="M54" s="244"/>
      <c r="N54" s="244"/>
      <c r="O54" s="244"/>
      <c r="P54" s="245"/>
      <c r="Q54" s="245">
        <v>0</v>
      </c>
      <c r="R54" s="245">
        <v>0</v>
      </c>
      <c r="S54" s="250">
        <v>0</v>
      </c>
      <c r="T54" s="18">
        <v>0</v>
      </c>
      <c r="U54" s="233">
        <v>0</v>
      </c>
      <c r="V54" s="18">
        <v>7</v>
      </c>
      <c r="W54" s="233">
        <v>263.87</v>
      </c>
      <c r="X54" s="249">
        <f t="shared" si="7"/>
        <v>1847.0900000000001</v>
      </c>
      <c r="Y54" s="250">
        <f t="shared" si="8"/>
        <v>1847.0900000000001</v>
      </c>
      <c r="Z54" s="250">
        <v>1847.09</v>
      </c>
      <c r="AA54" s="37" t="s">
        <v>88</v>
      </c>
      <c r="AB54" s="7"/>
      <c r="AC54" s="7"/>
    </row>
    <row r="55" spans="1:29" ht="57" x14ac:dyDescent="0.2">
      <c r="A55" s="18" t="s">
        <v>76</v>
      </c>
      <c r="B55" s="18" t="s">
        <v>633</v>
      </c>
      <c r="C55" s="240" t="s">
        <v>657</v>
      </c>
      <c r="D55" s="239">
        <v>1866532</v>
      </c>
      <c r="E55" s="284" t="s">
        <v>333</v>
      </c>
      <c r="F55" s="259" t="s">
        <v>660</v>
      </c>
      <c r="G55" s="285" t="s">
        <v>579</v>
      </c>
      <c r="H55" s="239" t="s">
        <v>580</v>
      </c>
      <c r="I55" s="239" t="s">
        <v>75</v>
      </c>
      <c r="J55" s="242" t="s">
        <v>74</v>
      </c>
      <c r="K55" s="239" t="s">
        <v>75</v>
      </c>
      <c r="L55" s="303" t="s">
        <v>82</v>
      </c>
      <c r="M55" s="244"/>
      <c r="N55" s="244"/>
      <c r="O55" s="244"/>
      <c r="P55" s="245"/>
      <c r="Q55" s="245">
        <v>0</v>
      </c>
      <c r="R55" s="245">
        <v>0</v>
      </c>
      <c r="S55" s="250">
        <v>0</v>
      </c>
      <c r="T55" s="18">
        <v>0</v>
      </c>
      <c r="U55" s="233">
        <v>0</v>
      </c>
      <c r="V55" s="18">
        <v>7</v>
      </c>
      <c r="W55" s="233">
        <v>263.87</v>
      </c>
      <c r="X55" s="249">
        <f t="shared" si="7"/>
        <v>1847.0900000000001</v>
      </c>
      <c r="Y55" s="250">
        <f t="shared" si="8"/>
        <v>1847.0900000000001</v>
      </c>
      <c r="Z55" s="250">
        <v>1847.09</v>
      </c>
      <c r="AA55" s="37" t="s">
        <v>88</v>
      </c>
      <c r="AB55" s="7"/>
      <c r="AC55" s="7"/>
    </row>
    <row r="56" spans="1:29" ht="57" x14ac:dyDescent="0.2">
      <c r="A56" s="18" t="s">
        <v>76</v>
      </c>
      <c r="B56" s="18" t="s">
        <v>633</v>
      </c>
      <c r="C56" s="240" t="s">
        <v>609</v>
      </c>
      <c r="D56" s="239">
        <v>1877321</v>
      </c>
      <c r="E56" s="284" t="s">
        <v>333</v>
      </c>
      <c r="F56" s="259" t="s">
        <v>660</v>
      </c>
      <c r="G56" s="285" t="s">
        <v>579</v>
      </c>
      <c r="H56" s="239" t="s">
        <v>580</v>
      </c>
      <c r="I56" s="239" t="s">
        <v>75</v>
      </c>
      <c r="J56" s="242" t="s">
        <v>74</v>
      </c>
      <c r="K56" s="239" t="s">
        <v>75</v>
      </c>
      <c r="L56" s="303" t="s">
        <v>82</v>
      </c>
      <c r="M56" s="244"/>
      <c r="N56" s="244"/>
      <c r="O56" s="244"/>
      <c r="P56" s="245"/>
      <c r="Q56" s="245">
        <v>0</v>
      </c>
      <c r="R56" s="245">
        <v>0</v>
      </c>
      <c r="S56" s="250">
        <v>0</v>
      </c>
      <c r="T56" s="18">
        <v>0</v>
      </c>
      <c r="U56" s="233">
        <v>0</v>
      </c>
      <c r="V56" s="18">
        <v>7</v>
      </c>
      <c r="W56" s="233">
        <v>263.87</v>
      </c>
      <c r="X56" s="249">
        <f t="shared" si="7"/>
        <v>1847.0900000000001</v>
      </c>
      <c r="Y56" s="250">
        <f t="shared" si="8"/>
        <v>1847.0900000000001</v>
      </c>
      <c r="Z56" s="250">
        <v>1847.09</v>
      </c>
      <c r="AA56" s="37" t="s">
        <v>88</v>
      </c>
      <c r="AB56" s="7"/>
      <c r="AC56" s="7"/>
    </row>
    <row r="57" spans="1:29" ht="57" x14ac:dyDescent="0.2">
      <c r="A57" s="18" t="s">
        <v>76</v>
      </c>
      <c r="B57" s="18" t="s">
        <v>633</v>
      </c>
      <c r="C57" s="240" t="s">
        <v>610</v>
      </c>
      <c r="D57" s="239">
        <v>1085590</v>
      </c>
      <c r="E57" s="284" t="s">
        <v>333</v>
      </c>
      <c r="F57" s="259" t="s">
        <v>660</v>
      </c>
      <c r="G57" s="285" t="s">
        <v>579</v>
      </c>
      <c r="H57" s="239" t="s">
        <v>580</v>
      </c>
      <c r="I57" s="239" t="s">
        <v>75</v>
      </c>
      <c r="J57" s="242" t="s">
        <v>74</v>
      </c>
      <c r="K57" s="239" t="s">
        <v>75</v>
      </c>
      <c r="L57" s="303" t="s">
        <v>82</v>
      </c>
      <c r="M57" s="244"/>
      <c r="N57" s="244"/>
      <c r="O57" s="244"/>
      <c r="P57" s="245"/>
      <c r="Q57" s="245">
        <v>0</v>
      </c>
      <c r="R57" s="245">
        <v>0</v>
      </c>
      <c r="S57" s="250">
        <v>0</v>
      </c>
      <c r="T57" s="18">
        <v>0</v>
      </c>
      <c r="U57" s="233">
        <v>0</v>
      </c>
      <c r="V57" s="18">
        <v>7</v>
      </c>
      <c r="W57" s="233">
        <v>263.87</v>
      </c>
      <c r="X57" s="249">
        <f t="shared" si="7"/>
        <v>1847.0900000000001</v>
      </c>
      <c r="Y57" s="250">
        <f t="shared" si="8"/>
        <v>1847.0900000000001</v>
      </c>
      <c r="Z57" s="250">
        <v>1847.09</v>
      </c>
      <c r="AA57" s="37" t="s">
        <v>88</v>
      </c>
      <c r="AB57" s="7"/>
      <c r="AC57" s="7"/>
    </row>
    <row r="58" spans="1:29" ht="57" x14ac:dyDescent="0.2">
      <c r="A58" s="18" t="s">
        <v>76</v>
      </c>
      <c r="B58" s="18" t="s">
        <v>633</v>
      </c>
      <c r="C58" s="240" t="s">
        <v>611</v>
      </c>
      <c r="D58" s="239">
        <v>1867024</v>
      </c>
      <c r="E58" s="286" t="s">
        <v>333</v>
      </c>
      <c r="F58" s="259" t="s">
        <v>660</v>
      </c>
      <c r="G58" s="290" t="s">
        <v>579</v>
      </c>
      <c r="H58" s="287" t="s">
        <v>580</v>
      </c>
      <c r="I58" s="287" t="s">
        <v>75</v>
      </c>
      <c r="J58" s="288" t="s">
        <v>74</v>
      </c>
      <c r="K58" s="287" t="s">
        <v>75</v>
      </c>
      <c r="L58" s="303" t="s">
        <v>82</v>
      </c>
      <c r="M58" s="244"/>
      <c r="N58" s="244"/>
      <c r="O58" s="244"/>
      <c r="P58" s="245"/>
      <c r="Q58" s="245">
        <v>0</v>
      </c>
      <c r="R58" s="245">
        <v>0</v>
      </c>
      <c r="S58" s="248">
        <v>0</v>
      </c>
      <c r="T58" s="18">
        <v>0</v>
      </c>
      <c r="U58" s="233">
        <v>0</v>
      </c>
      <c r="V58" s="18">
        <v>10</v>
      </c>
      <c r="W58" s="233">
        <v>263.87</v>
      </c>
      <c r="X58" s="249">
        <f t="shared" si="7"/>
        <v>2638.7</v>
      </c>
      <c r="Y58" s="250">
        <f t="shared" si="8"/>
        <v>2638.7</v>
      </c>
      <c r="Z58" s="250">
        <v>2638.7</v>
      </c>
      <c r="AA58" s="37" t="s">
        <v>88</v>
      </c>
      <c r="AB58" s="7"/>
      <c r="AC58" s="7"/>
    </row>
    <row r="59" spans="1:29" ht="57" x14ac:dyDescent="0.2">
      <c r="A59" s="18" t="s">
        <v>76</v>
      </c>
      <c r="B59" s="18" t="s">
        <v>633</v>
      </c>
      <c r="C59" s="240" t="s">
        <v>612</v>
      </c>
      <c r="D59" s="239">
        <v>187801</v>
      </c>
      <c r="E59" s="286" t="s">
        <v>333</v>
      </c>
      <c r="F59" s="259" t="s">
        <v>660</v>
      </c>
      <c r="G59" s="290" t="s">
        <v>579</v>
      </c>
      <c r="H59" s="287" t="s">
        <v>580</v>
      </c>
      <c r="I59" s="287" t="s">
        <v>75</v>
      </c>
      <c r="J59" s="288" t="s">
        <v>74</v>
      </c>
      <c r="K59" s="287" t="s">
        <v>75</v>
      </c>
      <c r="L59" s="303" t="s">
        <v>82</v>
      </c>
      <c r="M59" s="244"/>
      <c r="N59" s="244"/>
      <c r="O59" s="244"/>
      <c r="P59" s="245"/>
      <c r="Q59" s="245">
        <v>0</v>
      </c>
      <c r="R59" s="245">
        <v>0</v>
      </c>
      <c r="S59" s="248">
        <v>0</v>
      </c>
      <c r="T59" s="18">
        <v>0</v>
      </c>
      <c r="U59" s="233">
        <v>0</v>
      </c>
      <c r="V59" s="18">
        <v>7</v>
      </c>
      <c r="W59" s="233">
        <v>263.87</v>
      </c>
      <c r="X59" s="249">
        <f t="shared" si="7"/>
        <v>1847.0900000000001</v>
      </c>
      <c r="Y59" s="250">
        <f t="shared" si="8"/>
        <v>1847.0900000000001</v>
      </c>
      <c r="Z59" s="250">
        <v>1847.09</v>
      </c>
      <c r="AA59" s="37" t="s">
        <v>88</v>
      </c>
      <c r="AB59" s="7"/>
      <c r="AC59" s="7"/>
    </row>
    <row r="60" spans="1:29" ht="57" x14ac:dyDescent="0.2">
      <c r="A60" s="18" t="s">
        <v>76</v>
      </c>
      <c r="B60" s="18" t="s">
        <v>633</v>
      </c>
      <c r="C60" s="240" t="s">
        <v>613</v>
      </c>
      <c r="D60" s="239">
        <v>1780450</v>
      </c>
      <c r="E60" s="286" t="s">
        <v>333</v>
      </c>
      <c r="F60" s="259" t="s">
        <v>660</v>
      </c>
      <c r="G60" s="290" t="s">
        <v>579</v>
      </c>
      <c r="H60" s="287" t="s">
        <v>580</v>
      </c>
      <c r="I60" s="287" t="s">
        <v>75</v>
      </c>
      <c r="J60" s="288" t="s">
        <v>74</v>
      </c>
      <c r="K60" s="287" t="s">
        <v>75</v>
      </c>
      <c r="L60" s="303" t="s">
        <v>82</v>
      </c>
      <c r="M60" s="244"/>
      <c r="N60" s="244"/>
      <c r="O60" s="244"/>
      <c r="P60" s="245"/>
      <c r="Q60" s="245">
        <v>0</v>
      </c>
      <c r="R60" s="245">
        <v>0</v>
      </c>
      <c r="S60" s="248">
        <v>0</v>
      </c>
      <c r="T60" s="18">
        <v>0</v>
      </c>
      <c r="U60" s="233">
        <v>0</v>
      </c>
      <c r="V60" s="18">
        <v>7</v>
      </c>
      <c r="W60" s="233">
        <v>263.87</v>
      </c>
      <c r="X60" s="249">
        <f t="shared" si="7"/>
        <v>1847.0900000000001</v>
      </c>
      <c r="Y60" s="250">
        <f t="shared" si="8"/>
        <v>1847.0900000000001</v>
      </c>
      <c r="Z60" s="250">
        <v>1847.09</v>
      </c>
      <c r="AA60" s="37" t="s">
        <v>88</v>
      </c>
      <c r="AB60" s="7"/>
      <c r="AC60" s="7"/>
    </row>
    <row r="61" spans="1:29" ht="57" x14ac:dyDescent="0.2">
      <c r="A61" s="18" t="s">
        <v>76</v>
      </c>
      <c r="B61" s="18" t="s">
        <v>633</v>
      </c>
      <c r="C61" s="240" t="s">
        <v>614</v>
      </c>
      <c r="D61" s="239">
        <v>1110659</v>
      </c>
      <c r="E61" s="286" t="s">
        <v>333</v>
      </c>
      <c r="F61" s="259" t="s">
        <v>660</v>
      </c>
      <c r="G61" s="290" t="s">
        <v>579</v>
      </c>
      <c r="H61" s="287" t="s">
        <v>580</v>
      </c>
      <c r="I61" s="287" t="s">
        <v>75</v>
      </c>
      <c r="J61" s="288" t="s">
        <v>74</v>
      </c>
      <c r="K61" s="287" t="s">
        <v>75</v>
      </c>
      <c r="L61" s="303" t="s">
        <v>82</v>
      </c>
      <c r="M61" s="244"/>
      <c r="N61" s="244"/>
      <c r="O61" s="244"/>
      <c r="P61" s="245"/>
      <c r="Q61" s="245">
        <v>0</v>
      </c>
      <c r="R61" s="245">
        <v>0</v>
      </c>
      <c r="S61" s="248">
        <v>0</v>
      </c>
      <c r="T61" s="18">
        <v>0</v>
      </c>
      <c r="U61" s="233">
        <v>0</v>
      </c>
      <c r="V61" s="18">
        <v>7</v>
      </c>
      <c r="W61" s="233">
        <v>263.87</v>
      </c>
      <c r="X61" s="249">
        <f t="shared" si="7"/>
        <v>1847.0900000000001</v>
      </c>
      <c r="Y61" s="250">
        <f t="shared" si="8"/>
        <v>1847.0900000000001</v>
      </c>
      <c r="Z61" s="250">
        <v>1847.09</v>
      </c>
      <c r="AA61" s="37" t="s">
        <v>88</v>
      </c>
      <c r="AB61" s="7"/>
      <c r="AC61" s="7"/>
    </row>
    <row r="62" spans="1:29" ht="57" x14ac:dyDescent="0.2">
      <c r="A62" s="18" t="s">
        <v>76</v>
      </c>
      <c r="B62" s="18" t="s">
        <v>633</v>
      </c>
      <c r="C62" s="240" t="s">
        <v>639</v>
      </c>
      <c r="D62" s="239">
        <v>1879600</v>
      </c>
      <c r="E62" s="286" t="s">
        <v>333</v>
      </c>
      <c r="F62" s="259" t="s">
        <v>660</v>
      </c>
      <c r="G62" s="290" t="s">
        <v>579</v>
      </c>
      <c r="H62" s="287" t="s">
        <v>580</v>
      </c>
      <c r="I62" s="287" t="s">
        <v>75</v>
      </c>
      <c r="J62" s="288" t="s">
        <v>74</v>
      </c>
      <c r="K62" s="287" t="s">
        <v>75</v>
      </c>
      <c r="L62" s="303" t="s">
        <v>82</v>
      </c>
      <c r="M62" s="244"/>
      <c r="N62" s="244"/>
      <c r="O62" s="244"/>
      <c r="P62" s="245"/>
      <c r="Q62" s="245">
        <v>0</v>
      </c>
      <c r="R62" s="245">
        <v>0</v>
      </c>
      <c r="S62" s="248">
        <v>0</v>
      </c>
      <c r="T62" s="18">
        <v>0</v>
      </c>
      <c r="U62" s="233">
        <v>0</v>
      </c>
      <c r="V62" s="18">
        <v>7</v>
      </c>
      <c r="W62" s="233">
        <v>263.87</v>
      </c>
      <c r="X62" s="249">
        <f t="shared" si="7"/>
        <v>1847.0900000000001</v>
      </c>
      <c r="Y62" s="250">
        <f t="shared" si="8"/>
        <v>1847.0900000000001</v>
      </c>
      <c r="Z62" s="250">
        <v>1847.09</v>
      </c>
      <c r="AA62" s="37" t="s">
        <v>88</v>
      </c>
      <c r="AB62" s="7"/>
      <c r="AC62" s="7"/>
    </row>
    <row r="63" spans="1:29" ht="57" x14ac:dyDescent="0.2">
      <c r="A63" s="18" t="s">
        <v>76</v>
      </c>
      <c r="B63" s="18" t="s">
        <v>633</v>
      </c>
      <c r="C63" s="240" t="s">
        <v>616</v>
      </c>
      <c r="D63" s="239">
        <v>1711024</v>
      </c>
      <c r="E63" s="286" t="s">
        <v>333</v>
      </c>
      <c r="F63" s="259" t="s">
        <v>660</v>
      </c>
      <c r="G63" s="290" t="s">
        <v>579</v>
      </c>
      <c r="H63" s="287" t="s">
        <v>580</v>
      </c>
      <c r="I63" s="287" t="s">
        <v>75</v>
      </c>
      <c r="J63" s="288" t="s">
        <v>74</v>
      </c>
      <c r="K63" s="287" t="s">
        <v>75</v>
      </c>
      <c r="L63" s="303" t="s">
        <v>82</v>
      </c>
      <c r="M63" s="244"/>
      <c r="N63" s="244"/>
      <c r="O63" s="244"/>
      <c r="P63" s="245"/>
      <c r="Q63" s="245">
        <v>0</v>
      </c>
      <c r="R63" s="245">
        <v>0</v>
      </c>
      <c r="S63" s="248">
        <v>0</v>
      </c>
      <c r="T63" s="18">
        <v>0</v>
      </c>
      <c r="U63" s="233">
        <v>0</v>
      </c>
      <c r="V63" s="18">
        <v>7</v>
      </c>
      <c r="W63" s="233">
        <v>263.87</v>
      </c>
      <c r="X63" s="249">
        <f t="shared" si="7"/>
        <v>1847.0900000000001</v>
      </c>
      <c r="Y63" s="250">
        <f t="shared" si="8"/>
        <v>1847.0900000000001</v>
      </c>
      <c r="Z63" s="250">
        <v>1847.09</v>
      </c>
      <c r="AA63" s="37" t="s">
        <v>88</v>
      </c>
      <c r="AB63" s="7"/>
      <c r="AC63" s="7"/>
    </row>
    <row r="64" spans="1:29" ht="57" x14ac:dyDescent="0.2">
      <c r="A64" s="18" t="s">
        <v>76</v>
      </c>
      <c r="B64" s="18" t="s">
        <v>633</v>
      </c>
      <c r="C64" s="240" t="s">
        <v>617</v>
      </c>
      <c r="D64" s="239">
        <v>1877305</v>
      </c>
      <c r="E64" s="286" t="s">
        <v>333</v>
      </c>
      <c r="F64" s="259" t="s">
        <v>660</v>
      </c>
      <c r="G64" s="290" t="s">
        <v>579</v>
      </c>
      <c r="H64" s="287" t="s">
        <v>580</v>
      </c>
      <c r="I64" s="287" t="s">
        <v>75</v>
      </c>
      <c r="J64" s="288" t="s">
        <v>74</v>
      </c>
      <c r="K64" s="287" t="s">
        <v>75</v>
      </c>
      <c r="L64" s="303" t="s">
        <v>82</v>
      </c>
      <c r="M64" s="244"/>
      <c r="N64" s="244"/>
      <c r="O64" s="244"/>
      <c r="P64" s="245"/>
      <c r="Q64" s="245">
        <v>0</v>
      </c>
      <c r="R64" s="245">
        <v>0</v>
      </c>
      <c r="S64" s="248">
        <v>0</v>
      </c>
      <c r="T64" s="18">
        <v>0</v>
      </c>
      <c r="U64" s="233">
        <v>0</v>
      </c>
      <c r="V64" s="18">
        <v>7</v>
      </c>
      <c r="W64" s="233">
        <v>263.87</v>
      </c>
      <c r="X64" s="249">
        <f t="shared" si="7"/>
        <v>1847.0900000000001</v>
      </c>
      <c r="Y64" s="250">
        <f t="shared" si="8"/>
        <v>1847.0900000000001</v>
      </c>
      <c r="Z64" s="250">
        <v>1847.09</v>
      </c>
      <c r="AA64" s="37" t="s">
        <v>88</v>
      </c>
      <c r="AB64" s="7"/>
      <c r="AC64" s="7"/>
    </row>
    <row r="65" spans="1:29" ht="57" x14ac:dyDescent="0.2">
      <c r="A65" s="18" t="s">
        <v>76</v>
      </c>
      <c r="B65" s="18" t="s">
        <v>633</v>
      </c>
      <c r="C65" s="240" t="s">
        <v>618</v>
      </c>
      <c r="D65" s="239">
        <v>1878530</v>
      </c>
      <c r="E65" s="286" t="s">
        <v>577</v>
      </c>
      <c r="F65" s="259" t="s">
        <v>660</v>
      </c>
      <c r="G65" s="304" t="s">
        <v>579</v>
      </c>
      <c r="H65" s="95" t="s">
        <v>580</v>
      </c>
      <c r="I65" s="95" t="s">
        <v>75</v>
      </c>
      <c r="J65" s="305" t="s">
        <v>74</v>
      </c>
      <c r="K65" s="95" t="s">
        <v>75</v>
      </c>
      <c r="L65" s="291" t="s">
        <v>619</v>
      </c>
      <c r="M65" s="306"/>
      <c r="N65" s="306"/>
      <c r="O65" s="307"/>
      <c r="P65" s="94"/>
      <c r="Q65" s="94">
        <v>0</v>
      </c>
      <c r="R65" s="94">
        <v>0</v>
      </c>
      <c r="S65" s="308">
        <f t="shared" ref="S65:S66" si="11">Q65+R65</f>
        <v>0</v>
      </c>
      <c r="T65" s="95">
        <v>0</v>
      </c>
      <c r="U65" s="94">
        <v>0</v>
      </c>
      <c r="V65" s="95">
        <v>10</v>
      </c>
      <c r="W65" s="94">
        <v>263.87</v>
      </c>
      <c r="X65" s="309">
        <v>2638.7</v>
      </c>
      <c r="Y65" s="308">
        <f t="shared" si="8"/>
        <v>2638.7</v>
      </c>
      <c r="Z65" s="308">
        <f t="shared" ref="Z65:Z66" si="12">S65+Y65</f>
        <v>2638.7</v>
      </c>
      <c r="AA65" s="37" t="s">
        <v>88</v>
      </c>
      <c r="AB65" s="7"/>
      <c r="AC65" s="7"/>
    </row>
    <row r="66" spans="1:29" ht="57" x14ac:dyDescent="0.2">
      <c r="A66" s="18" t="s">
        <v>76</v>
      </c>
      <c r="B66" s="18" t="s">
        <v>633</v>
      </c>
      <c r="C66" s="240" t="s">
        <v>620</v>
      </c>
      <c r="D66" s="239">
        <v>1877399</v>
      </c>
      <c r="E66" s="286" t="s">
        <v>333</v>
      </c>
      <c r="F66" s="259" t="s">
        <v>660</v>
      </c>
      <c r="G66" s="304" t="s">
        <v>579</v>
      </c>
      <c r="H66" s="95" t="s">
        <v>580</v>
      </c>
      <c r="I66" s="95" t="s">
        <v>75</v>
      </c>
      <c r="J66" s="305" t="s">
        <v>74</v>
      </c>
      <c r="K66" s="95" t="s">
        <v>75</v>
      </c>
      <c r="L66" s="291" t="s">
        <v>619</v>
      </c>
      <c r="M66" s="306"/>
      <c r="N66" s="306"/>
      <c r="O66" s="307"/>
      <c r="P66" s="94"/>
      <c r="Q66" s="94">
        <v>0</v>
      </c>
      <c r="R66" s="94">
        <v>0</v>
      </c>
      <c r="S66" s="308">
        <f t="shared" si="11"/>
        <v>0</v>
      </c>
      <c r="T66" s="95">
        <v>0</v>
      </c>
      <c r="U66" s="94">
        <v>0</v>
      </c>
      <c r="V66" s="95">
        <v>8</v>
      </c>
      <c r="W66" s="94">
        <v>263.87</v>
      </c>
      <c r="X66" s="309">
        <v>2110.96</v>
      </c>
      <c r="Y66" s="308">
        <f t="shared" si="8"/>
        <v>2110.96</v>
      </c>
      <c r="Z66" s="308">
        <f t="shared" si="12"/>
        <v>2110.96</v>
      </c>
      <c r="AA66" s="37" t="s">
        <v>88</v>
      </c>
      <c r="AB66" s="7"/>
      <c r="AC66" s="7"/>
    </row>
    <row r="67" spans="1:29" ht="57" x14ac:dyDescent="0.2">
      <c r="A67" s="18" t="s">
        <v>76</v>
      </c>
      <c r="B67" s="18" t="s">
        <v>633</v>
      </c>
      <c r="C67" s="240" t="s">
        <v>621</v>
      </c>
      <c r="D67" s="239">
        <v>1582453</v>
      </c>
      <c r="E67" s="286" t="s">
        <v>333</v>
      </c>
      <c r="F67" s="259" t="s">
        <v>660</v>
      </c>
      <c r="G67" s="290" t="s">
        <v>579</v>
      </c>
      <c r="H67" s="287" t="s">
        <v>580</v>
      </c>
      <c r="I67" s="287" t="s">
        <v>75</v>
      </c>
      <c r="J67" s="288" t="s">
        <v>74</v>
      </c>
      <c r="K67" s="287" t="s">
        <v>75</v>
      </c>
      <c r="L67" s="291" t="s">
        <v>619</v>
      </c>
      <c r="M67" s="244"/>
      <c r="N67" s="244"/>
      <c r="O67" s="244"/>
      <c r="P67" s="245"/>
      <c r="Q67" s="310">
        <v>0</v>
      </c>
      <c r="R67" s="310">
        <v>0</v>
      </c>
      <c r="S67" s="311">
        <v>0</v>
      </c>
      <c r="T67" s="239">
        <v>0</v>
      </c>
      <c r="U67" s="310">
        <v>0</v>
      </c>
      <c r="V67" s="239">
        <v>9</v>
      </c>
      <c r="W67" s="310">
        <v>263.87</v>
      </c>
      <c r="X67" s="247">
        <f t="shared" ref="X67:X68" si="13">(V67*W67)</f>
        <v>2374.83</v>
      </c>
      <c r="Y67" s="308">
        <f t="shared" si="8"/>
        <v>2374.83</v>
      </c>
      <c r="Z67" s="246">
        <v>2374.83</v>
      </c>
      <c r="AA67" s="37" t="s">
        <v>88</v>
      </c>
      <c r="AB67" s="7"/>
      <c r="AC67" s="7"/>
    </row>
    <row r="68" spans="1:29" ht="57" x14ac:dyDescent="0.2">
      <c r="A68" s="18" t="s">
        <v>76</v>
      </c>
      <c r="B68" s="18" t="s">
        <v>633</v>
      </c>
      <c r="C68" s="240" t="s">
        <v>622</v>
      </c>
      <c r="D68" s="239">
        <v>1802399</v>
      </c>
      <c r="E68" s="286" t="s">
        <v>333</v>
      </c>
      <c r="F68" s="259" t="s">
        <v>660</v>
      </c>
      <c r="G68" s="290" t="s">
        <v>579</v>
      </c>
      <c r="H68" s="287" t="s">
        <v>580</v>
      </c>
      <c r="I68" s="287" t="s">
        <v>75</v>
      </c>
      <c r="J68" s="288" t="s">
        <v>74</v>
      </c>
      <c r="K68" s="287" t="s">
        <v>75</v>
      </c>
      <c r="L68" s="291" t="s">
        <v>619</v>
      </c>
      <c r="M68" s="244"/>
      <c r="N68" s="244"/>
      <c r="O68" s="244"/>
      <c r="P68" s="245"/>
      <c r="Q68" s="245">
        <v>0</v>
      </c>
      <c r="R68" s="245">
        <v>0</v>
      </c>
      <c r="S68" s="248">
        <v>0</v>
      </c>
      <c r="T68" s="239">
        <v>0</v>
      </c>
      <c r="U68" s="245">
        <v>0</v>
      </c>
      <c r="V68" s="239">
        <v>7</v>
      </c>
      <c r="W68" s="245">
        <v>263.87</v>
      </c>
      <c r="X68" s="247">
        <f t="shared" si="13"/>
        <v>1847.0900000000001</v>
      </c>
      <c r="Y68" s="246">
        <f t="shared" si="8"/>
        <v>1847.0900000000001</v>
      </c>
      <c r="Z68" s="246">
        <v>1847.09</v>
      </c>
      <c r="AA68" s="37" t="s">
        <v>88</v>
      </c>
      <c r="AB68" s="7"/>
      <c r="AC68" s="7"/>
    </row>
    <row r="69" spans="1:29" ht="57" x14ac:dyDescent="0.2">
      <c r="A69" s="18" t="s">
        <v>76</v>
      </c>
      <c r="B69" s="18" t="s">
        <v>633</v>
      </c>
      <c r="C69" s="240" t="s">
        <v>623</v>
      </c>
      <c r="D69" s="239">
        <v>1877577</v>
      </c>
      <c r="E69" s="286" t="s">
        <v>333</v>
      </c>
      <c r="F69" s="259" t="s">
        <v>660</v>
      </c>
      <c r="G69" s="290" t="s">
        <v>579</v>
      </c>
      <c r="H69" s="287" t="s">
        <v>580</v>
      </c>
      <c r="I69" s="287" t="s">
        <v>75</v>
      </c>
      <c r="J69" s="288" t="s">
        <v>74</v>
      </c>
      <c r="K69" s="287" t="s">
        <v>75</v>
      </c>
      <c r="L69" s="243" t="s">
        <v>619</v>
      </c>
      <c r="M69" s="244"/>
      <c r="N69" s="244"/>
      <c r="O69" s="244"/>
      <c r="P69" s="245"/>
      <c r="Q69" s="245">
        <v>0</v>
      </c>
      <c r="R69" s="245">
        <v>0</v>
      </c>
      <c r="S69" s="248">
        <v>0</v>
      </c>
      <c r="T69" s="18">
        <v>0</v>
      </c>
      <c r="U69" s="233">
        <v>0</v>
      </c>
      <c r="V69" s="18">
        <v>7</v>
      </c>
      <c r="W69" s="233">
        <v>263.87</v>
      </c>
      <c r="X69" s="249">
        <f t="shared" si="7"/>
        <v>1847.0900000000001</v>
      </c>
      <c r="Y69" s="250">
        <f t="shared" si="8"/>
        <v>1847.0900000000001</v>
      </c>
      <c r="Z69" s="250">
        <v>1847.09</v>
      </c>
      <c r="AA69" s="37" t="s">
        <v>88</v>
      </c>
      <c r="AB69" s="7"/>
      <c r="AC69" s="7"/>
    </row>
    <row r="70" spans="1:29" ht="57" x14ac:dyDescent="0.2">
      <c r="A70" s="18" t="s">
        <v>76</v>
      </c>
      <c r="B70" s="18" t="s">
        <v>633</v>
      </c>
      <c r="C70" s="240" t="s">
        <v>624</v>
      </c>
      <c r="D70" s="239">
        <v>1370553</v>
      </c>
      <c r="E70" s="286" t="s">
        <v>333</v>
      </c>
      <c r="F70" s="259" t="s">
        <v>660</v>
      </c>
      <c r="G70" s="290" t="s">
        <v>579</v>
      </c>
      <c r="H70" s="287" t="s">
        <v>580</v>
      </c>
      <c r="I70" s="287" t="s">
        <v>75</v>
      </c>
      <c r="J70" s="288" t="s">
        <v>74</v>
      </c>
      <c r="K70" s="287" t="s">
        <v>75</v>
      </c>
      <c r="L70" s="243" t="s">
        <v>619</v>
      </c>
      <c r="M70" s="244"/>
      <c r="N70" s="244"/>
      <c r="O70" s="244"/>
      <c r="P70" s="245"/>
      <c r="Q70" s="245">
        <v>0</v>
      </c>
      <c r="R70" s="245">
        <v>0</v>
      </c>
      <c r="S70" s="248">
        <v>0</v>
      </c>
      <c r="T70" s="18">
        <v>0</v>
      </c>
      <c r="U70" s="233">
        <v>0</v>
      </c>
      <c r="V70" s="18">
        <v>7</v>
      </c>
      <c r="W70" s="233">
        <v>263.87</v>
      </c>
      <c r="X70" s="249">
        <f t="shared" si="7"/>
        <v>1847.0900000000001</v>
      </c>
      <c r="Y70" s="250">
        <f t="shared" si="8"/>
        <v>1847.0900000000001</v>
      </c>
      <c r="Z70" s="250">
        <v>1847.09</v>
      </c>
      <c r="AA70" s="37" t="s">
        <v>88</v>
      </c>
      <c r="AB70" s="7"/>
      <c r="AC70" s="7"/>
    </row>
    <row r="71" spans="1:29" ht="57" x14ac:dyDescent="0.2">
      <c r="A71" s="18" t="s">
        <v>76</v>
      </c>
      <c r="B71" s="18" t="s">
        <v>633</v>
      </c>
      <c r="C71" s="240" t="s">
        <v>625</v>
      </c>
      <c r="D71" s="239">
        <v>1848950</v>
      </c>
      <c r="E71" s="286" t="s">
        <v>333</v>
      </c>
      <c r="F71" s="259" t="s">
        <v>660</v>
      </c>
      <c r="G71" s="290" t="s">
        <v>579</v>
      </c>
      <c r="H71" s="287" t="s">
        <v>580</v>
      </c>
      <c r="I71" s="287" t="s">
        <v>75</v>
      </c>
      <c r="J71" s="288" t="s">
        <v>74</v>
      </c>
      <c r="K71" s="287" t="s">
        <v>75</v>
      </c>
      <c r="L71" s="243" t="s">
        <v>619</v>
      </c>
      <c r="M71" s="244"/>
      <c r="N71" s="244"/>
      <c r="O71" s="244"/>
      <c r="P71" s="245"/>
      <c r="Q71" s="245">
        <v>0</v>
      </c>
      <c r="R71" s="245">
        <v>0</v>
      </c>
      <c r="S71" s="248">
        <v>0</v>
      </c>
      <c r="T71" s="18">
        <v>0</v>
      </c>
      <c r="U71" s="233">
        <v>0</v>
      </c>
      <c r="V71" s="18">
        <v>7</v>
      </c>
      <c r="W71" s="233">
        <v>263.87</v>
      </c>
      <c r="X71" s="249">
        <f t="shared" si="7"/>
        <v>1847.0900000000001</v>
      </c>
      <c r="Y71" s="250">
        <f t="shared" si="8"/>
        <v>1847.0900000000001</v>
      </c>
      <c r="Z71" s="250">
        <v>1847.09</v>
      </c>
      <c r="AA71" s="37" t="s">
        <v>88</v>
      </c>
      <c r="AB71" s="7"/>
      <c r="AC71" s="7"/>
    </row>
    <row r="72" spans="1:29" ht="57" x14ac:dyDescent="0.2">
      <c r="A72" s="18" t="s">
        <v>76</v>
      </c>
      <c r="B72" s="18" t="s">
        <v>633</v>
      </c>
      <c r="C72" s="240" t="s">
        <v>626</v>
      </c>
      <c r="D72" s="239">
        <v>1879545</v>
      </c>
      <c r="E72" s="286" t="s">
        <v>333</v>
      </c>
      <c r="F72" s="259" t="s">
        <v>660</v>
      </c>
      <c r="G72" s="290" t="s">
        <v>579</v>
      </c>
      <c r="H72" s="287" t="s">
        <v>580</v>
      </c>
      <c r="I72" s="287" t="s">
        <v>75</v>
      </c>
      <c r="J72" s="288" t="s">
        <v>74</v>
      </c>
      <c r="K72" s="287" t="s">
        <v>75</v>
      </c>
      <c r="L72" s="243" t="s">
        <v>619</v>
      </c>
      <c r="M72" s="244"/>
      <c r="N72" s="244"/>
      <c r="O72" s="244"/>
      <c r="P72" s="245"/>
      <c r="Q72" s="245">
        <v>0</v>
      </c>
      <c r="R72" s="245">
        <v>0</v>
      </c>
      <c r="S72" s="248">
        <v>0</v>
      </c>
      <c r="T72" s="18">
        <v>0</v>
      </c>
      <c r="U72" s="233">
        <v>0</v>
      </c>
      <c r="V72" s="18">
        <v>7</v>
      </c>
      <c r="W72" s="233">
        <v>263.87</v>
      </c>
      <c r="X72" s="249">
        <f t="shared" si="7"/>
        <v>1847.0900000000001</v>
      </c>
      <c r="Y72" s="250">
        <f t="shared" si="8"/>
        <v>1847.0900000000001</v>
      </c>
      <c r="Z72" s="250">
        <v>1847.09</v>
      </c>
      <c r="AA72" s="37" t="s">
        <v>88</v>
      </c>
      <c r="AB72" s="7"/>
      <c r="AC72" s="7"/>
    </row>
    <row r="73" spans="1:29" ht="57" x14ac:dyDescent="0.2">
      <c r="A73" s="18" t="s">
        <v>76</v>
      </c>
      <c r="B73" s="18" t="s">
        <v>633</v>
      </c>
      <c r="C73" s="240" t="s">
        <v>628</v>
      </c>
      <c r="D73" s="239">
        <v>1711717</v>
      </c>
      <c r="E73" s="286" t="s">
        <v>333</v>
      </c>
      <c r="F73" s="259" t="s">
        <v>660</v>
      </c>
      <c r="G73" s="290" t="s">
        <v>579</v>
      </c>
      <c r="H73" s="287" t="s">
        <v>580</v>
      </c>
      <c r="I73" s="287" t="s">
        <v>75</v>
      </c>
      <c r="J73" s="288" t="s">
        <v>74</v>
      </c>
      <c r="K73" s="287" t="s">
        <v>75</v>
      </c>
      <c r="L73" s="243" t="s">
        <v>619</v>
      </c>
      <c r="M73" s="244"/>
      <c r="N73" s="244"/>
      <c r="O73" s="244"/>
      <c r="P73" s="245"/>
      <c r="Q73" s="245">
        <v>0</v>
      </c>
      <c r="R73" s="245">
        <v>0</v>
      </c>
      <c r="S73" s="248">
        <v>0</v>
      </c>
      <c r="T73" s="18">
        <v>0</v>
      </c>
      <c r="U73" s="233">
        <v>0</v>
      </c>
      <c r="V73" s="18">
        <v>7</v>
      </c>
      <c r="W73" s="233">
        <v>263.87</v>
      </c>
      <c r="X73" s="249">
        <f t="shared" si="7"/>
        <v>1847.0900000000001</v>
      </c>
      <c r="Y73" s="250">
        <f t="shared" si="8"/>
        <v>1847.0900000000001</v>
      </c>
      <c r="Z73" s="250">
        <v>1847.09</v>
      </c>
      <c r="AA73" s="37" t="s">
        <v>88</v>
      </c>
      <c r="AB73" s="7"/>
      <c r="AC73" s="7"/>
    </row>
    <row r="74" spans="1:29" ht="57" x14ac:dyDescent="0.2">
      <c r="A74" s="18" t="s">
        <v>76</v>
      </c>
      <c r="B74" s="18" t="s">
        <v>633</v>
      </c>
      <c r="C74" s="312" t="s">
        <v>629</v>
      </c>
      <c r="D74" s="287">
        <v>1582500</v>
      </c>
      <c r="E74" s="284" t="s">
        <v>333</v>
      </c>
      <c r="F74" s="259" t="s">
        <v>660</v>
      </c>
      <c r="G74" s="290" t="s">
        <v>579</v>
      </c>
      <c r="H74" s="287" t="s">
        <v>580</v>
      </c>
      <c r="I74" s="287" t="s">
        <v>75</v>
      </c>
      <c r="J74" s="288" t="s">
        <v>74</v>
      </c>
      <c r="K74" s="287" t="s">
        <v>75</v>
      </c>
      <c r="L74" s="291" t="s">
        <v>619</v>
      </c>
      <c r="M74" s="313"/>
      <c r="N74" s="313"/>
      <c r="O74" s="313"/>
      <c r="P74" s="310"/>
      <c r="Q74" s="310">
        <v>0</v>
      </c>
      <c r="R74" s="310">
        <v>0</v>
      </c>
      <c r="S74" s="311">
        <v>0</v>
      </c>
      <c r="T74" s="236">
        <v>0</v>
      </c>
      <c r="U74" s="238">
        <v>0</v>
      </c>
      <c r="V74" s="236">
        <v>9</v>
      </c>
      <c r="W74" s="238">
        <v>263.87</v>
      </c>
      <c r="X74" s="314">
        <f t="shared" si="7"/>
        <v>2374.83</v>
      </c>
      <c r="Y74" s="315">
        <f t="shared" si="8"/>
        <v>2374.83</v>
      </c>
      <c r="Z74" s="315">
        <v>2374.83</v>
      </c>
      <c r="AA74" s="37" t="s">
        <v>88</v>
      </c>
      <c r="AB74" s="7"/>
      <c r="AC74" s="7"/>
    </row>
    <row r="75" spans="1:29" ht="57" x14ac:dyDescent="0.2">
      <c r="A75" s="18" t="s">
        <v>76</v>
      </c>
      <c r="B75" s="18" t="s">
        <v>633</v>
      </c>
      <c r="C75" s="312" t="s">
        <v>630</v>
      </c>
      <c r="D75" s="287">
        <v>1718533</v>
      </c>
      <c r="E75" s="284" t="s">
        <v>333</v>
      </c>
      <c r="F75" s="259" t="s">
        <v>660</v>
      </c>
      <c r="G75" s="290" t="s">
        <v>579</v>
      </c>
      <c r="H75" s="287" t="s">
        <v>580</v>
      </c>
      <c r="I75" s="287" t="s">
        <v>75</v>
      </c>
      <c r="J75" s="288" t="s">
        <v>74</v>
      </c>
      <c r="K75" s="287" t="s">
        <v>75</v>
      </c>
      <c r="L75" s="291" t="s">
        <v>619</v>
      </c>
      <c r="M75" s="313"/>
      <c r="N75" s="313"/>
      <c r="O75" s="313"/>
      <c r="P75" s="310"/>
      <c r="Q75" s="310">
        <v>0</v>
      </c>
      <c r="R75" s="310">
        <v>0</v>
      </c>
      <c r="S75" s="311">
        <v>0</v>
      </c>
      <c r="T75" s="236">
        <v>0</v>
      </c>
      <c r="U75" s="238">
        <v>0</v>
      </c>
      <c r="V75" s="236">
        <v>9</v>
      </c>
      <c r="W75" s="238">
        <v>263.87</v>
      </c>
      <c r="X75" s="314">
        <f t="shared" si="7"/>
        <v>2374.83</v>
      </c>
      <c r="Y75" s="315">
        <f t="shared" si="8"/>
        <v>2374.83</v>
      </c>
      <c r="Z75" s="315">
        <v>2374.83</v>
      </c>
      <c r="AA75" s="37" t="s">
        <v>88</v>
      </c>
      <c r="AB75" s="7"/>
      <c r="AC75" s="7"/>
    </row>
    <row r="76" spans="1:29" ht="57" x14ac:dyDescent="0.2">
      <c r="A76" s="18" t="s">
        <v>76</v>
      </c>
      <c r="B76" s="18" t="s">
        <v>633</v>
      </c>
      <c r="C76" s="240" t="s">
        <v>632</v>
      </c>
      <c r="D76" s="239">
        <v>1879413</v>
      </c>
      <c r="E76" s="286" t="s">
        <v>333</v>
      </c>
      <c r="F76" s="259" t="s">
        <v>660</v>
      </c>
      <c r="G76" s="285" t="s">
        <v>579</v>
      </c>
      <c r="H76" s="239" t="s">
        <v>580</v>
      </c>
      <c r="I76" s="239" t="s">
        <v>75</v>
      </c>
      <c r="J76" s="242" t="s">
        <v>74</v>
      </c>
      <c r="K76" s="239" t="s">
        <v>75</v>
      </c>
      <c r="L76" s="243" t="s">
        <v>619</v>
      </c>
      <c r="M76" s="244"/>
      <c r="N76" s="244"/>
      <c r="O76" s="244"/>
      <c r="P76" s="245"/>
      <c r="Q76" s="245">
        <v>0</v>
      </c>
      <c r="R76" s="245">
        <v>0</v>
      </c>
      <c r="S76" s="248">
        <v>0</v>
      </c>
      <c r="T76" s="18">
        <v>0</v>
      </c>
      <c r="U76" s="233">
        <v>0</v>
      </c>
      <c r="V76" s="18">
        <v>7</v>
      </c>
      <c r="W76" s="233">
        <v>263.87</v>
      </c>
      <c r="X76" s="249">
        <f t="shared" si="7"/>
        <v>1847.0900000000001</v>
      </c>
      <c r="Y76" s="250">
        <f t="shared" si="8"/>
        <v>1847.0900000000001</v>
      </c>
      <c r="Z76" s="250">
        <v>1847.09</v>
      </c>
      <c r="AA76" s="37" t="s">
        <v>88</v>
      </c>
      <c r="AB76" s="7"/>
      <c r="AC76" s="7"/>
    </row>
    <row r="77" spans="1:29" ht="57" x14ac:dyDescent="0.2">
      <c r="A77" s="18" t="s">
        <v>76</v>
      </c>
      <c r="B77" s="18" t="s">
        <v>633</v>
      </c>
      <c r="C77" s="316" t="s">
        <v>606</v>
      </c>
      <c r="D77" s="317">
        <v>1780662</v>
      </c>
      <c r="E77" s="359" t="s">
        <v>333</v>
      </c>
      <c r="F77" s="259" t="s">
        <v>660</v>
      </c>
      <c r="G77" s="285" t="s">
        <v>579</v>
      </c>
      <c r="H77" s="239" t="s">
        <v>580</v>
      </c>
      <c r="I77" s="239" t="s">
        <v>75</v>
      </c>
      <c r="J77" s="242" t="s">
        <v>74</v>
      </c>
      <c r="K77" s="239" t="s">
        <v>75</v>
      </c>
      <c r="L77" s="223" t="s">
        <v>619</v>
      </c>
      <c r="M77" s="271"/>
      <c r="N77" s="271"/>
      <c r="O77" s="271"/>
      <c r="P77" s="271"/>
      <c r="Q77" s="245">
        <v>0</v>
      </c>
      <c r="R77" s="245">
        <v>0</v>
      </c>
      <c r="S77" s="250">
        <v>0</v>
      </c>
      <c r="T77" s="18">
        <v>0</v>
      </c>
      <c r="U77" s="233">
        <v>0</v>
      </c>
      <c r="V77" s="272">
        <v>7</v>
      </c>
      <c r="W77" s="233">
        <v>263.87</v>
      </c>
      <c r="X77" s="249">
        <f t="shared" si="7"/>
        <v>1847.0900000000001</v>
      </c>
      <c r="Y77" s="250">
        <f t="shared" si="8"/>
        <v>1847.0900000000001</v>
      </c>
      <c r="Z77" s="250">
        <v>1847.09</v>
      </c>
      <c r="AA77" s="37" t="s">
        <v>88</v>
      </c>
      <c r="AB77" s="7"/>
      <c r="AC77" s="7"/>
    </row>
    <row r="78" spans="1:29" ht="57" x14ac:dyDescent="0.2">
      <c r="A78" s="18" t="s">
        <v>76</v>
      </c>
      <c r="B78" s="18" t="s">
        <v>633</v>
      </c>
      <c r="C78" s="316" t="s">
        <v>650</v>
      </c>
      <c r="D78" s="317">
        <v>1699300</v>
      </c>
      <c r="E78" s="359" t="s">
        <v>333</v>
      </c>
      <c r="F78" s="259" t="s">
        <v>660</v>
      </c>
      <c r="G78" s="354" t="s">
        <v>579</v>
      </c>
      <c r="H78" s="239" t="s">
        <v>580</v>
      </c>
      <c r="I78" s="239" t="s">
        <v>75</v>
      </c>
      <c r="J78" s="242" t="s">
        <v>74</v>
      </c>
      <c r="K78" s="239" t="s">
        <v>75</v>
      </c>
      <c r="L78" s="355" t="s">
        <v>619</v>
      </c>
      <c r="M78" s="271"/>
      <c r="N78" s="271"/>
      <c r="O78" s="271"/>
      <c r="P78" s="271"/>
      <c r="Q78" s="245">
        <v>0</v>
      </c>
      <c r="R78" s="245">
        <v>0</v>
      </c>
      <c r="S78" s="250">
        <v>0</v>
      </c>
      <c r="T78" s="18">
        <v>0</v>
      </c>
      <c r="U78" s="233">
        <v>0</v>
      </c>
      <c r="V78" s="272">
        <v>7</v>
      </c>
      <c r="W78" s="233">
        <v>263.87</v>
      </c>
      <c r="X78" s="249">
        <f t="shared" si="7"/>
        <v>1847.0900000000001</v>
      </c>
      <c r="Y78" s="250">
        <f t="shared" si="8"/>
        <v>1847.0900000000001</v>
      </c>
      <c r="Z78" s="250">
        <v>1847.09</v>
      </c>
      <c r="AA78" s="37" t="s">
        <v>88</v>
      </c>
      <c r="AB78" s="7"/>
      <c r="AC78" s="7"/>
    </row>
    <row r="79" spans="1:29" ht="42.75" x14ac:dyDescent="0.2">
      <c r="A79" s="18" t="s">
        <v>76</v>
      </c>
      <c r="B79" s="18" t="s">
        <v>511</v>
      </c>
      <c r="C79" s="185" t="s">
        <v>416</v>
      </c>
      <c r="D79" s="22" t="s">
        <v>417</v>
      </c>
      <c r="E79" s="22" t="s">
        <v>418</v>
      </c>
      <c r="F79" s="256" t="s">
        <v>765</v>
      </c>
      <c r="G79" s="212"/>
      <c r="H79" s="21"/>
      <c r="I79" s="21" t="s">
        <v>75</v>
      </c>
      <c r="J79" s="20" t="s">
        <v>78</v>
      </c>
      <c r="K79" s="21" t="s">
        <v>75</v>
      </c>
      <c r="L79" s="356" t="s">
        <v>766</v>
      </c>
      <c r="M79" s="156" t="s">
        <v>767</v>
      </c>
      <c r="N79" s="156" t="s">
        <v>767</v>
      </c>
      <c r="O79" s="157"/>
      <c r="P79" s="158"/>
      <c r="Q79" s="158">
        <v>0</v>
      </c>
      <c r="R79" s="158">
        <v>0</v>
      </c>
      <c r="S79" s="159">
        <f t="shared" ref="S79:S93" si="14">Q79+R79</f>
        <v>0</v>
      </c>
      <c r="T79" s="22"/>
      <c r="U79" s="158"/>
      <c r="V79" s="22">
        <v>5</v>
      </c>
      <c r="W79" s="158">
        <v>263.87</v>
      </c>
      <c r="X79" s="22">
        <v>5</v>
      </c>
      <c r="Y79" s="159">
        <f t="shared" si="8"/>
        <v>1319.35</v>
      </c>
      <c r="Z79" s="159">
        <f t="shared" ref="Z79:Z91" si="15">S79+Y79</f>
        <v>1319.35</v>
      </c>
      <c r="AA79" s="160"/>
      <c r="AB79" s="7"/>
      <c r="AC79" s="7"/>
    </row>
    <row r="80" spans="1:29" ht="42.75" x14ac:dyDescent="0.2">
      <c r="A80" s="18" t="s">
        <v>76</v>
      </c>
      <c r="B80" s="18" t="s">
        <v>511</v>
      </c>
      <c r="C80" s="185" t="s">
        <v>422</v>
      </c>
      <c r="D80" s="22" t="s">
        <v>423</v>
      </c>
      <c r="E80" s="22" t="s">
        <v>424</v>
      </c>
      <c r="F80" s="256" t="s">
        <v>768</v>
      </c>
      <c r="G80" s="212"/>
      <c r="H80" s="21"/>
      <c r="I80" s="21" t="s">
        <v>75</v>
      </c>
      <c r="J80" s="20" t="s">
        <v>78</v>
      </c>
      <c r="K80" s="21" t="s">
        <v>75</v>
      </c>
      <c r="L80" s="356" t="s">
        <v>769</v>
      </c>
      <c r="M80" s="156" t="s">
        <v>770</v>
      </c>
      <c r="N80" s="156" t="s">
        <v>770</v>
      </c>
      <c r="O80" s="157"/>
      <c r="P80" s="158"/>
      <c r="Q80" s="158">
        <v>0</v>
      </c>
      <c r="R80" s="158">
        <v>0</v>
      </c>
      <c r="S80" s="159">
        <f t="shared" si="14"/>
        <v>0</v>
      </c>
      <c r="T80" s="22">
        <v>0</v>
      </c>
      <c r="U80" s="158">
        <v>0</v>
      </c>
      <c r="V80" s="22">
        <v>5</v>
      </c>
      <c r="W80" s="158">
        <v>263.87</v>
      </c>
      <c r="X80" s="22">
        <v>5</v>
      </c>
      <c r="Y80" s="159">
        <v>1319.35</v>
      </c>
      <c r="Z80" s="159">
        <f t="shared" si="15"/>
        <v>1319.35</v>
      </c>
      <c r="AA80" s="201"/>
      <c r="AB80" s="7"/>
      <c r="AC80" s="7"/>
    </row>
    <row r="81" spans="1:29" ht="28.5" x14ac:dyDescent="0.2">
      <c r="A81" s="18" t="s">
        <v>76</v>
      </c>
      <c r="B81" s="18" t="s">
        <v>511</v>
      </c>
      <c r="C81" s="203" t="s">
        <v>771</v>
      </c>
      <c r="D81" s="202" t="s">
        <v>772</v>
      </c>
      <c r="E81" s="202" t="s">
        <v>773</v>
      </c>
      <c r="F81" s="334" t="s">
        <v>774</v>
      </c>
      <c r="G81" s="213"/>
      <c r="H81" s="221"/>
      <c r="I81" s="221" t="s">
        <v>75</v>
      </c>
      <c r="J81" s="222" t="s">
        <v>78</v>
      </c>
      <c r="K81" s="221" t="s">
        <v>75</v>
      </c>
      <c r="L81" s="357" t="s">
        <v>775</v>
      </c>
      <c r="M81" s="204" t="s">
        <v>776</v>
      </c>
      <c r="N81" s="204" t="s">
        <v>776</v>
      </c>
      <c r="O81" s="205"/>
      <c r="P81" s="206"/>
      <c r="Q81" s="206">
        <v>0</v>
      </c>
      <c r="R81" s="206">
        <v>0</v>
      </c>
      <c r="S81" s="363">
        <f t="shared" si="14"/>
        <v>0</v>
      </c>
      <c r="T81" s="202">
        <v>0</v>
      </c>
      <c r="U81" s="206">
        <v>0</v>
      </c>
      <c r="V81" s="202">
        <v>2</v>
      </c>
      <c r="W81" s="206">
        <v>55</v>
      </c>
      <c r="X81" s="202">
        <v>2</v>
      </c>
      <c r="Y81" s="207">
        <v>110</v>
      </c>
      <c r="Z81" s="207">
        <f t="shared" si="15"/>
        <v>110</v>
      </c>
      <c r="AA81" s="208"/>
      <c r="AB81" s="7"/>
      <c r="AC81" s="7"/>
    </row>
    <row r="82" spans="1:29" ht="99.75" x14ac:dyDescent="0.2">
      <c r="A82" s="18" t="s">
        <v>76</v>
      </c>
      <c r="B82" s="18" t="s">
        <v>511</v>
      </c>
      <c r="C82" s="203" t="s">
        <v>428</v>
      </c>
      <c r="D82" s="202" t="s">
        <v>429</v>
      </c>
      <c r="E82" s="202" t="s">
        <v>430</v>
      </c>
      <c r="F82" s="334" t="s">
        <v>431</v>
      </c>
      <c r="G82" s="213"/>
      <c r="H82" s="221"/>
      <c r="I82" s="221" t="s">
        <v>75</v>
      </c>
      <c r="J82" s="222" t="s">
        <v>78</v>
      </c>
      <c r="K82" s="221" t="s">
        <v>75</v>
      </c>
      <c r="L82" s="357" t="s">
        <v>777</v>
      </c>
      <c r="M82" s="204" t="s">
        <v>778</v>
      </c>
      <c r="N82" s="204" t="s">
        <v>778</v>
      </c>
      <c r="O82" s="205"/>
      <c r="P82" s="206"/>
      <c r="Q82" s="206">
        <v>0</v>
      </c>
      <c r="R82" s="206">
        <v>0</v>
      </c>
      <c r="S82" s="363">
        <f t="shared" si="14"/>
        <v>0</v>
      </c>
      <c r="T82" s="202">
        <v>0</v>
      </c>
      <c r="U82" s="206">
        <v>0</v>
      </c>
      <c r="V82" s="202">
        <v>10</v>
      </c>
      <c r="W82" s="206">
        <v>55</v>
      </c>
      <c r="X82" s="202">
        <v>10</v>
      </c>
      <c r="Y82" s="207">
        <v>550</v>
      </c>
      <c r="Z82" s="207">
        <f t="shared" si="15"/>
        <v>550</v>
      </c>
      <c r="AA82" s="208"/>
      <c r="AB82" s="7"/>
      <c r="AC82" s="7"/>
    </row>
    <row r="83" spans="1:29" ht="57" x14ac:dyDescent="0.2">
      <c r="A83" s="18" t="s">
        <v>76</v>
      </c>
      <c r="B83" s="18" t="s">
        <v>511</v>
      </c>
      <c r="C83" s="203" t="s">
        <v>779</v>
      </c>
      <c r="D83" s="202" t="s">
        <v>780</v>
      </c>
      <c r="E83" s="202" t="s">
        <v>781</v>
      </c>
      <c r="F83" s="334" t="s">
        <v>774</v>
      </c>
      <c r="G83" s="213"/>
      <c r="H83" s="221"/>
      <c r="I83" s="221" t="s">
        <v>75</v>
      </c>
      <c r="J83" s="222" t="s">
        <v>78</v>
      </c>
      <c r="K83" s="221" t="s">
        <v>75</v>
      </c>
      <c r="L83" s="357" t="s">
        <v>782</v>
      </c>
      <c r="M83" s="204" t="s">
        <v>783</v>
      </c>
      <c r="N83" s="204" t="s">
        <v>783</v>
      </c>
      <c r="O83" s="205"/>
      <c r="P83" s="206"/>
      <c r="Q83" s="206">
        <v>0</v>
      </c>
      <c r="R83" s="206">
        <v>0</v>
      </c>
      <c r="S83" s="363">
        <f t="shared" si="14"/>
        <v>0</v>
      </c>
      <c r="T83" s="202">
        <v>0</v>
      </c>
      <c r="U83" s="206">
        <v>0</v>
      </c>
      <c r="V83" s="202">
        <v>4</v>
      </c>
      <c r="W83" s="206">
        <v>55</v>
      </c>
      <c r="X83" s="202">
        <v>4</v>
      </c>
      <c r="Y83" s="207">
        <v>550</v>
      </c>
      <c r="Z83" s="207">
        <f t="shared" si="15"/>
        <v>550</v>
      </c>
      <c r="AA83" s="208"/>
      <c r="AB83" s="7"/>
      <c r="AC83" s="7"/>
    </row>
    <row r="84" spans="1:29" ht="28.5" x14ac:dyDescent="0.2">
      <c r="A84" s="18" t="s">
        <v>76</v>
      </c>
      <c r="B84" s="18" t="s">
        <v>511</v>
      </c>
      <c r="C84" s="203" t="s">
        <v>784</v>
      </c>
      <c r="D84" s="202" t="s">
        <v>785</v>
      </c>
      <c r="E84" s="202" t="s">
        <v>786</v>
      </c>
      <c r="F84" s="334" t="s">
        <v>774</v>
      </c>
      <c r="G84" s="213"/>
      <c r="H84" s="221"/>
      <c r="I84" s="221" t="s">
        <v>75</v>
      </c>
      <c r="J84" s="222" t="s">
        <v>78</v>
      </c>
      <c r="K84" s="221" t="s">
        <v>75</v>
      </c>
      <c r="L84" s="357" t="s">
        <v>775</v>
      </c>
      <c r="M84" s="204" t="s">
        <v>776</v>
      </c>
      <c r="N84" s="204" t="s">
        <v>776</v>
      </c>
      <c r="O84" s="205"/>
      <c r="P84" s="206"/>
      <c r="Q84" s="206">
        <v>0</v>
      </c>
      <c r="R84" s="206">
        <v>0</v>
      </c>
      <c r="S84" s="363">
        <f t="shared" si="14"/>
        <v>0</v>
      </c>
      <c r="T84" s="202">
        <v>0</v>
      </c>
      <c r="U84" s="206">
        <v>0</v>
      </c>
      <c r="V84" s="202">
        <v>2</v>
      </c>
      <c r="W84" s="206">
        <v>55</v>
      </c>
      <c r="X84" s="202">
        <v>2</v>
      </c>
      <c r="Y84" s="207">
        <v>110</v>
      </c>
      <c r="Z84" s="207">
        <f t="shared" si="15"/>
        <v>110</v>
      </c>
      <c r="AA84" s="208"/>
      <c r="AB84" s="7"/>
      <c r="AC84" s="7"/>
    </row>
    <row r="85" spans="1:29" ht="42.75" x14ac:dyDescent="0.2">
      <c r="A85" s="18" t="s">
        <v>76</v>
      </c>
      <c r="B85" s="18" t="s">
        <v>511</v>
      </c>
      <c r="C85" s="203" t="s">
        <v>434</v>
      </c>
      <c r="D85" s="202" t="s">
        <v>435</v>
      </c>
      <c r="E85" s="202" t="s">
        <v>436</v>
      </c>
      <c r="F85" s="334" t="s">
        <v>437</v>
      </c>
      <c r="G85" s="213"/>
      <c r="H85" s="221"/>
      <c r="I85" s="221" t="s">
        <v>75</v>
      </c>
      <c r="J85" s="222" t="s">
        <v>78</v>
      </c>
      <c r="K85" s="221" t="s">
        <v>75</v>
      </c>
      <c r="L85" s="357" t="s">
        <v>787</v>
      </c>
      <c r="M85" s="204" t="s">
        <v>788</v>
      </c>
      <c r="N85" s="204" t="s">
        <v>788</v>
      </c>
      <c r="O85" s="205"/>
      <c r="P85" s="206"/>
      <c r="Q85" s="206">
        <v>0</v>
      </c>
      <c r="R85" s="206">
        <v>0</v>
      </c>
      <c r="S85" s="363">
        <f t="shared" si="14"/>
        <v>0</v>
      </c>
      <c r="T85" s="202">
        <v>0</v>
      </c>
      <c r="U85" s="206">
        <v>0</v>
      </c>
      <c r="V85" s="202">
        <v>7</v>
      </c>
      <c r="W85" s="206">
        <v>263.87</v>
      </c>
      <c r="X85" s="202">
        <v>7</v>
      </c>
      <c r="Y85" s="207">
        <f t="shared" ref="Y85:Y93" si="16">(T85*U85)+(V85*W85)</f>
        <v>1847.0900000000001</v>
      </c>
      <c r="Z85" s="207">
        <f t="shared" si="15"/>
        <v>1847.0900000000001</v>
      </c>
      <c r="AA85" s="209"/>
      <c r="AB85" s="7"/>
      <c r="AC85" s="7"/>
    </row>
    <row r="86" spans="1:29" ht="28.5" x14ac:dyDescent="0.2">
      <c r="A86" s="18" t="s">
        <v>76</v>
      </c>
      <c r="B86" s="18" t="s">
        <v>511</v>
      </c>
      <c r="C86" s="185" t="s">
        <v>440</v>
      </c>
      <c r="D86" s="22" t="s">
        <v>441</v>
      </c>
      <c r="E86" s="22" t="s">
        <v>442</v>
      </c>
      <c r="F86" s="256" t="s">
        <v>443</v>
      </c>
      <c r="G86" s="212"/>
      <c r="H86" s="21"/>
      <c r="I86" s="21" t="s">
        <v>75</v>
      </c>
      <c r="J86" s="20" t="s">
        <v>78</v>
      </c>
      <c r="K86" s="21" t="s">
        <v>75</v>
      </c>
      <c r="L86" s="356" t="s">
        <v>789</v>
      </c>
      <c r="M86" s="156" t="s">
        <v>790</v>
      </c>
      <c r="N86" s="156" t="s">
        <v>752</v>
      </c>
      <c r="O86" s="157"/>
      <c r="P86" s="158"/>
      <c r="Q86" s="158">
        <v>0</v>
      </c>
      <c r="R86" s="158">
        <v>0</v>
      </c>
      <c r="S86" s="159">
        <f t="shared" si="14"/>
        <v>0</v>
      </c>
      <c r="T86" s="22">
        <v>0</v>
      </c>
      <c r="U86" s="158">
        <v>0</v>
      </c>
      <c r="V86" s="22">
        <v>3</v>
      </c>
      <c r="W86" s="158">
        <v>263.87</v>
      </c>
      <c r="X86" s="22">
        <v>3</v>
      </c>
      <c r="Y86" s="159">
        <v>791.61</v>
      </c>
      <c r="Z86" s="159">
        <f t="shared" si="15"/>
        <v>791.61</v>
      </c>
      <c r="AA86" s="160"/>
      <c r="AB86" s="7"/>
      <c r="AC86" s="7"/>
    </row>
    <row r="87" spans="1:29" ht="28.5" x14ac:dyDescent="0.2">
      <c r="A87" s="18" t="s">
        <v>76</v>
      </c>
      <c r="B87" s="18" t="s">
        <v>511</v>
      </c>
      <c r="C87" s="185" t="s">
        <v>458</v>
      </c>
      <c r="D87" s="22" t="s">
        <v>459</v>
      </c>
      <c r="E87" s="22" t="s">
        <v>436</v>
      </c>
      <c r="F87" s="256" t="s">
        <v>460</v>
      </c>
      <c r="G87" s="212"/>
      <c r="H87" s="21"/>
      <c r="I87" s="21" t="s">
        <v>75</v>
      </c>
      <c r="J87" s="20" t="s">
        <v>78</v>
      </c>
      <c r="K87" s="21" t="s">
        <v>75</v>
      </c>
      <c r="L87" s="356" t="s">
        <v>791</v>
      </c>
      <c r="M87" s="156" t="s">
        <v>790</v>
      </c>
      <c r="N87" s="156" t="s">
        <v>790</v>
      </c>
      <c r="O87" s="157"/>
      <c r="P87" s="158"/>
      <c r="Q87" s="158">
        <v>0</v>
      </c>
      <c r="R87" s="158">
        <v>0</v>
      </c>
      <c r="S87" s="159">
        <f t="shared" si="14"/>
        <v>0</v>
      </c>
      <c r="T87" s="22">
        <v>0</v>
      </c>
      <c r="U87" s="158">
        <v>0</v>
      </c>
      <c r="V87" s="22">
        <v>3</v>
      </c>
      <c r="W87" s="158">
        <v>263.87</v>
      </c>
      <c r="X87" s="22">
        <v>3</v>
      </c>
      <c r="Y87" s="159">
        <v>791.61</v>
      </c>
      <c r="Z87" s="159">
        <f t="shared" si="15"/>
        <v>791.61</v>
      </c>
      <c r="AA87" s="160"/>
      <c r="AB87" s="7"/>
      <c r="AC87" s="7"/>
    </row>
    <row r="88" spans="1:29" ht="28.5" x14ac:dyDescent="0.2">
      <c r="A88" s="18" t="s">
        <v>76</v>
      </c>
      <c r="B88" s="18" t="s">
        <v>511</v>
      </c>
      <c r="C88" s="185" t="s">
        <v>463</v>
      </c>
      <c r="D88" s="22" t="s">
        <v>464</v>
      </c>
      <c r="E88" s="22" t="s">
        <v>465</v>
      </c>
      <c r="F88" s="256" t="s">
        <v>466</v>
      </c>
      <c r="G88" s="212"/>
      <c r="H88" s="21"/>
      <c r="I88" s="21" t="s">
        <v>75</v>
      </c>
      <c r="J88" s="20" t="s">
        <v>467</v>
      </c>
      <c r="K88" s="21" t="s">
        <v>75</v>
      </c>
      <c r="L88" s="356" t="s">
        <v>468</v>
      </c>
      <c r="M88" s="156" t="s">
        <v>792</v>
      </c>
      <c r="N88" s="156" t="s">
        <v>792</v>
      </c>
      <c r="O88" s="157"/>
      <c r="P88" s="158"/>
      <c r="Q88" s="158">
        <v>0</v>
      </c>
      <c r="R88" s="158">
        <v>0</v>
      </c>
      <c r="S88" s="159">
        <f t="shared" si="14"/>
        <v>0</v>
      </c>
      <c r="T88" s="22">
        <v>0</v>
      </c>
      <c r="U88" s="158">
        <v>0</v>
      </c>
      <c r="V88" s="22">
        <v>4</v>
      </c>
      <c r="W88" s="158">
        <v>263.87</v>
      </c>
      <c r="X88" s="22">
        <v>4</v>
      </c>
      <c r="Y88" s="159">
        <f t="shared" si="16"/>
        <v>1055.48</v>
      </c>
      <c r="Z88" s="159">
        <f t="shared" si="15"/>
        <v>1055.48</v>
      </c>
      <c r="AA88" s="160"/>
      <c r="AB88" s="7"/>
      <c r="AC88" s="7"/>
    </row>
    <row r="89" spans="1:29" ht="42.75" x14ac:dyDescent="0.2">
      <c r="A89" s="18" t="s">
        <v>76</v>
      </c>
      <c r="B89" s="18" t="s">
        <v>511</v>
      </c>
      <c r="C89" s="185" t="s">
        <v>473</v>
      </c>
      <c r="D89" s="22" t="s">
        <v>474</v>
      </c>
      <c r="E89" s="22" t="s">
        <v>176</v>
      </c>
      <c r="F89" s="256" t="s">
        <v>793</v>
      </c>
      <c r="G89" s="212"/>
      <c r="H89" s="21"/>
      <c r="I89" s="21" t="s">
        <v>75</v>
      </c>
      <c r="J89" s="20" t="s">
        <v>467</v>
      </c>
      <c r="K89" s="21" t="s">
        <v>75</v>
      </c>
      <c r="L89" s="356" t="s">
        <v>794</v>
      </c>
      <c r="M89" s="156" t="s">
        <v>795</v>
      </c>
      <c r="N89" s="156" t="s">
        <v>795</v>
      </c>
      <c r="O89" s="157"/>
      <c r="P89" s="158"/>
      <c r="Q89" s="158">
        <v>0</v>
      </c>
      <c r="R89" s="158">
        <v>0</v>
      </c>
      <c r="S89" s="159">
        <f t="shared" si="14"/>
        <v>0</v>
      </c>
      <c r="T89" s="22">
        <v>0</v>
      </c>
      <c r="U89" s="158">
        <v>0</v>
      </c>
      <c r="V89" s="22">
        <v>6</v>
      </c>
      <c r="W89" s="158">
        <v>263.87</v>
      </c>
      <c r="X89" s="22">
        <v>6</v>
      </c>
      <c r="Y89" s="159">
        <f t="shared" si="16"/>
        <v>1583.22</v>
      </c>
      <c r="Z89" s="159">
        <f t="shared" si="15"/>
        <v>1583.22</v>
      </c>
      <c r="AA89" s="160"/>
      <c r="AB89" s="7"/>
      <c r="AC89" s="7"/>
    </row>
    <row r="90" spans="1:29" ht="28.5" x14ac:dyDescent="0.2">
      <c r="A90" s="18" t="s">
        <v>76</v>
      </c>
      <c r="B90" s="18" t="s">
        <v>511</v>
      </c>
      <c r="C90" s="185" t="s">
        <v>478</v>
      </c>
      <c r="D90" s="22" t="s">
        <v>479</v>
      </c>
      <c r="E90" s="22" t="s">
        <v>436</v>
      </c>
      <c r="F90" s="256" t="s">
        <v>796</v>
      </c>
      <c r="G90" s="212"/>
      <c r="H90" s="21"/>
      <c r="I90" s="21" t="s">
        <v>75</v>
      </c>
      <c r="J90" s="20" t="s">
        <v>467</v>
      </c>
      <c r="K90" s="21" t="s">
        <v>75</v>
      </c>
      <c r="L90" s="356" t="s">
        <v>797</v>
      </c>
      <c r="M90" s="156">
        <v>45412</v>
      </c>
      <c r="N90" s="156">
        <v>45412</v>
      </c>
      <c r="O90" s="157"/>
      <c r="P90" s="158"/>
      <c r="Q90" s="158">
        <v>0</v>
      </c>
      <c r="R90" s="158">
        <v>0</v>
      </c>
      <c r="S90" s="159">
        <f t="shared" si="14"/>
        <v>0</v>
      </c>
      <c r="T90" s="22"/>
      <c r="U90" s="158">
        <v>0</v>
      </c>
      <c r="V90" s="22">
        <v>1</v>
      </c>
      <c r="W90" s="158">
        <v>263.87</v>
      </c>
      <c r="X90" s="22">
        <v>1</v>
      </c>
      <c r="Y90" s="159">
        <f t="shared" si="16"/>
        <v>263.87</v>
      </c>
      <c r="Z90" s="159">
        <f t="shared" si="15"/>
        <v>263.87</v>
      </c>
      <c r="AA90" s="160"/>
      <c r="AB90" s="7"/>
      <c r="AC90" s="7"/>
    </row>
    <row r="91" spans="1:29" ht="15.75" customHeight="1" x14ac:dyDescent="0.2">
      <c r="A91" s="18" t="s">
        <v>76</v>
      </c>
      <c r="B91" s="18" t="s">
        <v>511</v>
      </c>
      <c r="C91" s="185" t="s">
        <v>504</v>
      </c>
      <c r="D91" s="22" t="s">
        <v>505</v>
      </c>
      <c r="E91" s="22" t="s">
        <v>436</v>
      </c>
      <c r="F91" s="256" t="s">
        <v>798</v>
      </c>
      <c r="G91" s="212"/>
      <c r="H91" s="21"/>
      <c r="I91" s="21" t="s">
        <v>75</v>
      </c>
      <c r="J91" s="20" t="s">
        <v>109</v>
      </c>
      <c r="K91" s="21" t="s">
        <v>75</v>
      </c>
      <c r="L91" s="356" t="s">
        <v>78</v>
      </c>
      <c r="M91" s="156">
        <v>45406</v>
      </c>
      <c r="N91" s="156">
        <v>45406</v>
      </c>
      <c r="O91" s="157"/>
      <c r="P91" s="158"/>
      <c r="Q91" s="158">
        <v>0</v>
      </c>
      <c r="R91" s="158">
        <v>0</v>
      </c>
      <c r="S91" s="159">
        <f t="shared" si="14"/>
        <v>0</v>
      </c>
      <c r="T91" s="22">
        <v>1</v>
      </c>
      <c r="U91" s="158">
        <v>263.87</v>
      </c>
      <c r="V91" s="22">
        <v>1</v>
      </c>
      <c r="W91" s="158">
        <v>263.87</v>
      </c>
      <c r="X91" s="22">
        <v>1</v>
      </c>
      <c r="Y91" s="159">
        <v>263.87</v>
      </c>
      <c r="Z91" s="159">
        <f t="shared" si="15"/>
        <v>263.87</v>
      </c>
      <c r="AA91" s="160"/>
      <c r="AB91" s="7"/>
      <c r="AC91" s="7"/>
    </row>
    <row r="92" spans="1:29" ht="28.5" x14ac:dyDescent="0.2">
      <c r="A92" s="18" t="s">
        <v>76</v>
      </c>
      <c r="B92" s="18" t="s">
        <v>511</v>
      </c>
      <c r="C92" s="185" t="s">
        <v>488</v>
      </c>
      <c r="D92" s="22" t="s">
        <v>489</v>
      </c>
      <c r="E92" s="22" t="s">
        <v>442</v>
      </c>
      <c r="F92" s="256" t="s">
        <v>759</v>
      </c>
      <c r="G92" s="212"/>
      <c r="H92" s="21"/>
      <c r="I92" s="21" t="s">
        <v>75</v>
      </c>
      <c r="J92" s="20" t="s">
        <v>78</v>
      </c>
      <c r="K92" s="21" t="s">
        <v>75</v>
      </c>
      <c r="L92" s="356" t="s">
        <v>677</v>
      </c>
      <c r="M92" s="156" t="s">
        <v>799</v>
      </c>
      <c r="N92" s="156" t="s">
        <v>799</v>
      </c>
      <c r="O92" s="157"/>
      <c r="P92" s="158"/>
      <c r="Q92" s="158">
        <v>0</v>
      </c>
      <c r="R92" s="158">
        <v>0</v>
      </c>
      <c r="S92" s="159">
        <f t="shared" si="14"/>
        <v>0</v>
      </c>
      <c r="T92" s="22">
        <v>0</v>
      </c>
      <c r="U92" s="158">
        <v>0</v>
      </c>
      <c r="V92" s="22">
        <v>2</v>
      </c>
      <c r="W92" s="158">
        <v>263.87</v>
      </c>
      <c r="X92" s="22">
        <v>2</v>
      </c>
      <c r="Y92" s="159">
        <f t="shared" si="16"/>
        <v>527.74</v>
      </c>
      <c r="Z92" s="159">
        <f>S92+Y92</f>
        <v>527.74</v>
      </c>
      <c r="AA92" s="160"/>
      <c r="AB92" s="7"/>
      <c r="AC92" s="7"/>
    </row>
    <row r="93" spans="1:29" ht="15.75" customHeight="1" x14ac:dyDescent="0.2">
      <c r="A93" s="18" t="s">
        <v>76</v>
      </c>
      <c r="B93" s="18" t="s">
        <v>511</v>
      </c>
      <c r="C93" s="185" t="s">
        <v>507</v>
      </c>
      <c r="D93" s="22" t="s">
        <v>508</v>
      </c>
      <c r="E93" s="22" t="s">
        <v>500</v>
      </c>
      <c r="F93" s="256" t="s">
        <v>509</v>
      </c>
      <c r="G93" s="212"/>
      <c r="H93" s="21"/>
      <c r="I93" s="21" t="s">
        <v>75</v>
      </c>
      <c r="J93" s="20" t="s">
        <v>510</v>
      </c>
      <c r="K93" s="21" t="s">
        <v>75</v>
      </c>
      <c r="L93" s="356" t="s">
        <v>503</v>
      </c>
      <c r="M93" s="156">
        <v>45406</v>
      </c>
      <c r="N93" s="156">
        <v>45406</v>
      </c>
      <c r="O93" s="157"/>
      <c r="P93" s="158"/>
      <c r="Q93" s="158">
        <v>0</v>
      </c>
      <c r="R93" s="158">
        <v>0</v>
      </c>
      <c r="S93" s="159">
        <f t="shared" si="14"/>
        <v>0</v>
      </c>
      <c r="T93" s="22">
        <v>0</v>
      </c>
      <c r="U93" s="158">
        <v>0</v>
      </c>
      <c r="V93" s="22">
        <v>1</v>
      </c>
      <c r="W93" s="158">
        <v>263.87</v>
      </c>
      <c r="X93" s="22">
        <v>1</v>
      </c>
      <c r="Y93" s="159">
        <f t="shared" si="16"/>
        <v>263.87</v>
      </c>
      <c r="Z93" s="159">
        <f t="shared" ref="Z93" si="17">S93+Y93</f>
        <v>263.87</v>
      </c>
      <c r="AA93" s="160"/>
      <c r="AB93" s="7"/>
      <c r="AC93" s="7"/>
    </row>
    <row r="94" spans="1:29" ht="15.75" customHeight="1" x14ac:dyDescent="0.2">
      <c r="A94" s="18" t="s">
        <v>76</v>
      </c>
      <c r="B94" s="18" t="s">
        <v>188</v>
      </c>
      <c r="C94" s="123" t="s">
        <v>189</v>
      </c>
      <c r="D94" s="111" t="s">
        <v>184</v>
      </c>
      <c r="E94" s="124" t="s">
        <v>190</v>
      </c>
      <c r="F94" s="260" t="s">
        <v>206</v>
      </c>
      <c r="G94" s="215"/>
      <c r="H94" s="111"/>
      <c r="I94" s="111" t="s">
        <v>75</v>
      </c>
      <c r="J94" s="112" t="s">
        <v>177</v>
      </c>
      <c r="K94" s="111" t="s">
        <v>75</v>
      </c>
      <c r="L94" s="358" t="s">
        <v>191</v>
      </c>
      <c r="M94" s="126">
        <v>45390</v>
      </c>
      <c r="N94" s="115">
        <v>45390</v>
      </c>
      <c r="O94" s="116"/>
      <c r="P94" s="117"/>
      <c r="Q94" s="117">
        <v>0</v>
      </c>
      <c r="R94" s="117">
        <v>0</v>
      </c>
      <c r="S94" s="118">
        <f t="shared" si="4"/>
        <v>0</v>
      </c>
      <c r="T94" s="111">
        <v>0</v>
      </c>
      <c r="U94" s="117">
        <v>120</v>
      </c>
      <c r="V94" s="111">
        <v>1</v>
      </c>
      <c r="W94" s="117">
        <v>55</v>
      </c>
      <c r="X94" s="111">
        <v>1</v>
      </c>
      <c r="Y94" s="118">
        <f t="shared" ref="Y94:Y102" si="18">(T94*U94)+(V94*W94)</f>
        <v>55</v>
      </c>
      <c r="Z94" s="118">
        <f t="shared" ref="Z94:Z102" si="19">S94+Y94</f>
        <v>55</v>
      </c>
      <c r="AA94" s="37" t="s">
        <v>88</v>
      </c>
      <c r="AB94" s="7"/>
      <c r="AC94" s="7"/>
    </row>
    <row r="95" spans="1:29" ht="15.75" customHeight="1" x14ac:dyDescent="0.2">
      <c r="A95" s="18" t="s">
        <v>76</v>
      </c>
      <c r="B95" s="18" t="s">
        <v>188</v>
      </c>
      <c r="C95" s="123" t="s">
        <v>189</v>
      </c>
      <c r="D95" s="111" t="s">
        <v>193</v>
      </c>
      <c r="E95" s="124" t="s">
        <v>190</v>
      </c>
      <c r="F95" s="260" t="s">
        <v>207</v>
      </c>
      <c r="G95" s="113"/>
      <c r="H95" s="111"/>
      <c r="I95" s="124" t="s">
        <v>75</v>
      </c>
      <c r="J95" s="20" t="s">
        <v>177</v>
      </c>
      <c r="K95" s="124" t="s">
        <v>75</v>
      </c>
      <c r="L95" s="125" t="s">
        <v>74</v>
      </c>
      <c r="M95" s="126">
        <v>45398</v>
      </c>
      <c r="N95" s="115">
        <v>45400</v>
      </c>
      <c r="O95" s="116"/>
      <c r="P95" s="117"/>
      <c r="Q95" s="117">
        <v>0</v>
      </c>
      <c r="R95" s="117">
        <v>0</v>
      </c>
      <c r="S95" s="118">
        <f t="shared" ref="S95:S98" si="20">Q95+R95</f>
        <v>0</v>
      </c>
      <c r="T95" s="111">
        <v>2</v>
      </c>
      <c r="U95" s="117">
        <v>120</v>
      </c>
      <c r="V95" s="111">
        <v>1</v>
      </c>
      <c r="W95" s="117">
        <v>55</v>
      </c>
      <c r="X95" s="111">
        <v>3</v>
      </c>
      <c r="Y95" s="118">
        <v>295</v>
      </c>
      <c r="Z95" s="118">
        <v>295</v>
      </c>
      <c r="AA95" s="37" t="s">
        <v>88</v>
      </c>
      <c r="AB95" s="7"/>
      <c r="AC95" s="7"/>
    </row>
    <row r="96" spans="1:29" ht="15.75" customHeight="1" x14ac:dyDescent="0.2">
      <c r="A96" s="18" t="s">
        <v>76</v>
      </c>
      <c r="B96" s="18" t="s">
        <v>188</v>
      </c>
      <c r="C96" s="123" t="s">
        <v>189</v>
      </c>
      <c r="D96" s="111" t="s">
        <v>184</v>
      </c>
      <c r="E96" s="124" t="s">
        <v>190</v>
      </c>
      <c r="F96" s="260" t="s">
        <v>206</v>
      </c>
      <c r="G96" s="113"/>
      <c r="H96" s="111"/>
      <c r="I96" s="111" t="s">
        <v>75</v>
      </c>
      <c r="J96" s="112" t="s">
        <v>177</v>
      </c>
      <c r="K96" s="111" t="s">
        <v>75</v>
      </c>
      <c r="L96" s="125" t="s">
        <v>191</v>
      </c>
      <c r="M96" s="126">
        <v>45407</v>
      </c>
      <c r="N96" s="115">
        <v>45408</v>
      </c>
      <c r="O96" s="116"/>
      <c r="P96" s="117"/>
      <c r="Q96" s="117">
        <v>0</v>
      </c>
      <c r="R96" s="117">
        <v>0</v>
      </c>
      <c r="S96" s="118">
        <f t="shared" si="20"/>
        <v>0</v>
      </c>
      <c r="T96" s="111">
        <v>1</v>
      </c>
      <c r="U96" s="117">
        <v>120</v>
      </c>
      <c r="V96" s="111">
        <v>0</v>
      </c>
      <c r="W96" s="117">
        <v>0</v>
      </c>
      <c r="X96" s="111">
        <v>1</v>
      </c>
      <c r="Y96" s="118">
        <v>120</v>
      </c>
      <c r="Z96" s="118">
        <v>120</v>
      </c>
      <c r="AA96" s="37" t="s">
        <v>88</v>
      </c>
      <c r="AB96" s="7"/>
      <c r="AC96" s="7"/>
    </row>
    <row r="97" spans="1:29" ht="15.75" customHeight="1" x14ac:dyDescent="0.2">
      <c r="A97" s="18" t="s">
        <v>76</v>
      </c>
      <c r="B97" s="18" t="s">
        <v>188</v>
      </c>
      <c r="C97" s="123" t="s">
        <v>185</v>
      </c>
      <c r="D97" s="124" t="s">
        <v>208</v>
      </c>
      <c r="E97" s="111" t="s">
        <v>187</v>
      </c>
      <c r="F97" s="260" t="s">
        <v>209</v>
      </c>
      <c r="G97" s="113"/>
      <c r="H97" s="111"/>
      <c r="I97" s="111" t="s">
        <v>75</v>
      </c>
      <c r="J97" s="112" t="s">
        <v>177</v>
      </c>
      <c r="K97" s="111" t="s">
        <v>75</v>
      </c>
      <c r="L97" s="125" t="s">
        <v>210</v>
      </c>
      <c r="M97" s="126">
        <v>45405</v>
      </c>
      <c r="N97" s="115">
        <v>45407</v>
      </c>
      <c r="O97" s="116"/>
      <c r="P97" s="117"/>
      <c r="Q97" s="117">
        <v>0</v>
      </c>
      <c r="R97" s="117">
        <v>0</v>
      </c>
      <c r="S97" s="118">
        <f t="shared" si="20"/>
        <v>0</v>
      </c>
      <c r="T97" s="111">
        <v>2</v>
      </c>
      <c r="U97" s="117">
        <v>527.75</v>
      </c>
      <c r="V97" s="111">
        <v>0</v>
      </c>
      <c r="W97" s="117">
        <v>0</v>
      </c>
      <c r="X97" s="111">
        <v>2</v>
      </c>
      <c r="Y97" s="118">
        <f t="shared" ref="Y97" si="21">(T97*U97)+(V97*W97)</f>
        <v>1055.5</v>
      </c>
      <c r="Z97" s="118">
        <f t="shared" ref="Z97" si="22">S97+Y97</f>
        <v>1055.5</v>
      </c>
      <c r="AA97" s="37" t="s">
        <v>88</v>
      </c>
      <c r="AB97" s="7"/>
      <c r="AC97" s="7"/>
    </row>
    <row r="98" spans="1:29" ht="15.75" customHeight="1" x14ac:dyDescent="0.2">
      <c r="A98" s="18" t="s">
        <v>76</v>
      </c>
      <c r="B98" s="18" t="s">
        <v>188</v>
      </c>
      <c r="C98" s="123" t="s">
        <v>185</v>
      </c>
      <c r="D98" s="124" t="s">
        <v>194</v>
      </c>
      <c r="E98" s="111" t="s">
        <v>187</v>
      </c>
      <c r="F98" s="260" t="s">
        <v>211</v>
      </c>
      <c r="G98" s="113"/>
      <c r="H98" s="111"/>
      <c r="I98" s="111" t="s">
        <v>75</v>
      </c>
      <c r="J98" s="112" t="s">
        <v>177</v>
      </c>
      <c r="K98" s="111" t="s">
        <v>75</v>
      </c>
      <c r="L98" s="125" t="s">
        <v>74</v>
      </c>
      <c r="M98" s="115">
        <v>45382</v>
      </c>
      <c r="N98" s="115">
        <v>45384</v>
      </c>
      <c r="O98" s="116"/>
      <c r="P98" s="117"/>
      <c r="Q98" s="117">
        <v>0</v>
      </c>
      <c r="R98" s="117">
        <v>0</v>
      </c>
      <c r="S98" s="118">
        <f t="shared" si="20"/>
        <v>0</v>
      </c>
      <c r="T98" s="111">
        <v>2</v>
      </c>
      <c r="U98" s="117">
        <v>527.75</v>
      </c>
      <c r="V98" s="111">
        <v>0</v>
      </c>
      <c r="W98" s="117">
        <v>0</v>
      </c>
      <c r="X98" s="111">
        <v>2</v>
      </c>
      <c r="Y98" s="118">
        <f t="shared" si="18"/>
        <v>1055.5</v>
      </c>
      <c r="Z98" s="118">
        <f t="shared" si="19"/>
        <v>1055.5</v>
      </c>
      <c r="AA98" s="160"/>
      <c r="AB98" s="7"/>
      <c r="AC98" s="7"/>
    </row>
    <row r="99" spans="1:29" ht="15.75" customHeight="1" x14ac:dyDescent="0.2">
      <c r="A99" s="18" t="s">
        <v>76</v>
      </c>
      <c r="B99" s="18" t="s">
        <v>188</v>
      </c>
      <c r="C99" s="123" t="s">
        <v>185</v>
      </c>
      <c r="D99" s="111" t="s">
        <v>204</v>
      </c>
      <c r="E99" s="111" t="s">
        <v>187</v>
      </c>
      <c r="F99" s="260" t="s">
        <v>241</v>
      </c>
      <c r="G99" s="113"/>
      <c r="H99" s="111"/>
      <c r="I99" s="124" t="s">
        <v>75</v>
      </c>
      <c r="J99" s="20" t="s">
        <v>177</v>
      </c>
      <c r="K99" s="124" t="s">
        <v>75</v>
      </c>
      <c r="L99" s="125" t="s">
        <v>213</v>
      </c>
      <c r="M99" s="115">
        <v>45399</v>
      </c>
      <c r="N99" s="115">
        <v>45400</v>
      </c>
      <c r="O99" s="116"/>
      <c r="P99" s="117"/>
      <c r="Q99" s="117">
        <v>0</v>
      </c>
      <c r="R99" s="117">
        <v>0</v>
      </c>
      <c r="S99" s="118">
        <v>0</v>
      </c>
      <c r="T99" s="111">
        <v>1</v>
      </c>
      <c r="U99" s="117">
        <v>527.75</v>
      </c>
      <c r="V99" s="111">
        <v>0</v>
      </c>
      <c r="W99" s="117">
        <v>0</v>
      </c>
      <c r="X99" s="111">
        <v>1</v>
      </c>
      <c r="Y99" s="118">
        <f t="shared" si="18"/>
        <v>527.75</v>
      </c>
      <c r="Z99" s="118">
        <f>(U99*T99)+(W99*X99)</f>
        <v>527.75</v>
      </c>
      <c r="AA99" s="37" t="s">
        <v>88</v>
      </c>
      <c r="AB99" s="7"/>
      <c r="AC99" s="7"/>
    </row>
    <row r="100" spans="1:29" ht="15.75" customHeight="1" x14ac:dyDescent="0.2">
      <c r="A100" s="18" t="s">
        <v>76</v>
      </c>
      <c r="B100" s="18" t="s">
        <v>188</v>
      </c>
      <c r="C100" s="123" t="s">
        <v>199</v>
      </c>
      <c r="D100" s="111" t="s">
        <v>172</v>
      </c>
      <c r="E100" s="111" t="s">
        <v>169</v>
      </c>
      <c r="F100" s="262" t="s">
        <v>86</v>
      </c>
      <c r="G100" s="113"/>
      <c r="H100" s="111"/>
      <c r="I100" s="111" t="s">
        <v>75</v>
      </c>
      <c r="J100" s="112" t="s">
        <v>170</v>
      </c>
      <c r="K100" s="111" t="s">
        <v>75</v>
      </c>
      <c r="L100" s="124" t="s">
        <v>171</v>
      </c>
      <c r="M100" s="115">
        <v>45400</v>
      </c>
      <c r="N100" s="115">
        <v>45401</v>
      </c>
      <c r="O100" s="116"/>
      <c r="P100" s="117"/>
      <c r="Q100" s="117">
        <v>0</v>
      </c>
      <c r="R100" s="117">
        <v>0</v>
      </c>
      <c r="S100" s="118">
        <f t="shared" ref="S100" si="23">Q100+R100</f>
        <v>0</v>
      </c>
      <c r="T100" s="111">
        <v>1</v>
      </c>
      <c r="U100" s="117">
        <v>527.75</v>
      </c>
      <c r="V100" s="111">
        <v>0</v>
      </c>
      <c r="W100" s="117">
        <v>0</v>
      </c>
      <c r="X100" s="111">
        <v>1</v>
      </c>
      <c r="Y100" s="118">
        <f t="shared" si="18"/>
        <v>527.75</v>
      </c>
      <c r="Z100" s="118">
        <f t="shared" ref="Z100" si="24">S100+Y100</f>
        <v>527.75</v>
      </c>
      <c r="AA100" s="37" t="s">
        <v>88</v>
      </c>
      <c r="AB100" s="7"/>
      <c r="AC100" s="7"/>
    </row>
    <row r="101" spans="1:29" ht="28.5" x14ac:dyDescent="0.2">
      <c r="A101" s="18" t="s">
        <v>76</v>
      </c>
      <c r="B101" s="18" t="s">
        <v>188</v>
      </c>
      <c r="C101" s="123" t="s">
        <v>199</v>
      </c>
      <c r="D101" s="111" t="s">
        <v>200</v>
      </c>
      <c r="E101" s="111" t="s">
        <v>169</v>
      </c>
      <c r="F101" s="262" t="s">
        <v>86</v>
      </c>
      <c r="G101" s="113"/>
      <c r="H101" s="111"/>
      <c r="I101" s="111" t="s">
        <v>75</v>
      </c>
      <c r="J101" s="112" t="s">
        <v>170</v>
      </c>
      <c r="K101" s="111" t="s">
        <v>75</v>
      </c>
      <c r="L101" s="124" t="s">
        <v>214</v>
      </c>
      <c r="M101" s="115">
        <v>45392</v>
      </c>
      <c r="N101" s="115">
        <v>45394</v>
      </c>
      <c r="O101" s="116"/>
      <c r="P101" s="117"/>
      <c r="Q101" s="117">
        <v>0</v>
      </c>
      <c r="R101" s="117">
        <v>0</v>
      </c>
      <c r="S101" s="118">
        <f t="shared" si="4"/>
        <v>0</v>
      </c>
      <c r="T101" s="111">
        <v>2</v>
      </c>
      <c r="U101" s="117">
        <v>527.75</v>
      </c>
      <c r="V101" s="111">
        <v>0</v>
      </c>
      <c r="W101" s="117">
        <v>0</v>
      </c>
      <c r="X101" s="111">
        <v>2</v>
      </c>
      <c r="Y101" s="118">
        <f t="shared" si="18"/>
        <v>1055.5</v>
      </c>
      <c r="Z101" s="118">
        <f t="shared" si="19"/>
        <v>1055.5</v>
      </c>
      <c r="AA101" s="37" t="s">
        <v>88</v>
      </c>
      <c r="AB101" s="7"/>
      <c r="AC101" s="7"/>
    </row>
    <row r="102" spans="1:29" ht="28.5" x14ac:dyDescent="0.2">
      <c r="A102" s="18" t="s">
        <v>76</v>
      </c>
      <c r="B102" s="18" t="s">
        <v>188</v>
      </c>
      <c r="C102" s="122" t="s">
        <v>174</v>
      </c>
      <c r="D102" s="111" t="s">
        <v>175</v>
      </c>
      <c r="E102" s="111" t="s">
        <v>176</v>
      </c>
      <c r="F102" s="262" t="s">
        <v>86</v>
      </c>
      <c r="G102" s="113"/>
      <c r="H102" s="111"/>
      <c r="I102" s="111" t="s">
        <v>75</v>
      </c>
      <c r="J102" s="112" t="s">
        <v>177</v>
      </c>
      <c r="K102" s="111" t="s">
        <v>75</v>
      </c>
      <c r="L102" s="125" t="s">
        <v>205</v>
      </c>
      <c r="M102" s="115">
        <v>45398</v>
      </c>
      <c r="N102" s="115">
        <v>45401</v>
      </c>
      <c r="O102" s="116"/>
      <c r="P102" s="117"/>
      <c r="Q102" s="117">
        <v>0</v>
      </c>
      <c r="R102" s="117">
        <v>0</v>
      </c>
      <c r="S102" s="118">
        <f>Q102+R102</f>
        <v>0</v>
      </c>
      <c r="T102" s="111">
        <v>3</v>
      </c>
      <c r="U102" s="117">
        <v>527.75</v>
      </c>
      <c r="V102" s="111">
        <v>0</v>
      </c>
      <c r="W102" s="117">
        <v>0</v>
      </c>
      <c r="X102" s="111">
        <v>3</v>
      </c>
      <c r="Y102" s="118">
        <f t="shared" si="18"/>
        <v>1583.25</v>
      </c>
      <c r="Z102" s="118">
        <f t="shared" si="19"/>
        <v>1583.25</v>
      </c>
      <c r="AA102" s="37" t="s">
        <v>88</v>
      </c>
      <c r="AB102" s="7"/>
      <c r="AC102" s="7"/>
    </row>
    <row r="103" spans="1:29" ht="15.75" customHeight="1" x14ac:dyDescent="0.2">
      <c r="A103" s="5"/>
      <c r="B103" s="4"/>
      <c r="C103" s="6"/>
      <c r="D103" s="7"/>
      <c r="E103" s="7"/>
      <c r="F103" s="7"/>
      <c r="G103" s="8"/>
      <c r="H103" s="8"/>
      <c r="I103" s="8"/>
      <c r="J103" s="8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7"/>
      <c r="AC103" s="7"/>
    </row>
    <row r="104" spans="1:29" ht="15.75" customHeight="1" x14ac:dyDescent="0.25">
      <c r="A104" s="511" t="s">
        <v>16</v>
      </c>
      <c r="B104" s="502"/>
      <c r="C104" s="502"/>
      <c r="D104" s="502"/>
      <c r="E104" s="502"/>
      <c r="F104" s="502"/>
      <c r="G104" s="502"/>
      <c r="H104" s="502"/>
      <c r="I104" s="502"/>
      <c r="J104" s="502"/>
      <c r="K104" s="502"/>
      <c r="L104" s="503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 x14ac:dyDescent="0.2">
      <c r="A105" s="512" t="s">
        <v>17</v>
      </c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508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 x14ac:dyDescent="0.2">
      <c r="A106" s="510" t="s">
        <v>18</v>
      </c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508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 x14ac:dyDescent="0.2">
      <c r="A107" s="510" t="s">
        <v>19</v>
      </c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508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 x14ac:dyDescent="0.2">
      <c r="A108" s="510" t="s">
        <v>20</v>
      </c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508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 x14ac:dyDescent="0.2">
      <c r="A109" s="510" t="s">
        <v>21</v>
      </c>
      <c r="B109" s="495"/>
      <c r="C109" s="495"/>
      <c r="D109" s="495"/>
      <c r="E109" s="495"/>
      <c r="F109" s="495"/>
      <c r="G109" s="495"/>
      <c r="H109" s="495"/>
      <c r="I109" s="495"/>
      <c r="J109" s="495"/>
      <c r="K109" s="495"/>
      <c r="L109" s="508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 x14ac:dyDescent="0.2">
      <c r="A110" s="510" t="s">
        <v>22</v>
      </c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508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 x14ac:dyDescent="0.2">
      <c r="A111" s="510" t="s">
        <v>23</v>
      </c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508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 x14ac:dyDescent="0.2">
      <c r="A112" s="510" t="s">
        <v>49</v>
      </c>
      <c r="B112" s="495"/>
      <c r="C112" s="495"/>
      <c r="D112" s="495"/>
      <c r="E112" s="495"/>
      <c r="F112" s="495"/>
      <c r="G112" s="495"/>
      <c r="H112" s="495"/>
      <c r="I112" s="495"/>
      <c r="J112" s="495"/>
      <c r="K112" s="495"/>
      <c r="L112" s="508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 x14ac:dyDescent="0.2">
      <c r="A113" s="510" t="s">
        <v>50</v>
      </c>
      <c r="B113" s="495"/>
      <c r="C113" s="495"/>
      <c r="D113" s="495"/>
      <c r="E113" s="495"/>
      <c r="F113" s="495"/>
      <c r="G113" s="495"/>
      <c r="H113" s="495"/>
      <c r="I113" s="495"/>
      <c r="J113" s="495"/>
      <c r="K113" s="495"/>
      <c r="L113" s="508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 x14ac:dyDescent="0.2">
      <c r="A114" s="510" t="s">
        <v>51</v>
      </c>
      <c r="B114" s="495"/>
      <c r="C114" s="495"/>
      <c r="D114" s="495"/>
      <c r="E114" s="495"/>
      <c r="F114" s="495"/>
      <c r="G114" s="495"/>
      <c r="H114" s="495"/>
      <c r="I114" s="495"/>
      <c r="J114" s="495"/>
      <c r="K114" s="495"/>
      <c r="L114" s="508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 x14ac:dyDescent="0.2">
      <c r="A115" s="510" t="s">
        <v>52</v>
      </c>
      <c r="B115" s="495"/>
      <c r="C115" s="495"/>
      <c r="D115" s="495"/>
      <c r="E115" s="495"/>
      <c r="F115" s="495"/>
      <c r="G115" s="495"/>
      <c r="H115" s="495"/>
      <c r="I115" s="495"/>
      <c r="J115" s="495"/>
      <c r="K115" s="495"/>
      <c r="L115" s="508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 x14ac:dyDescent="0.2">
      <c r="A116" s="510" t="s">
        <v>53</v>
      </c>
      <c r="B116" s="495"/>
      <c r="C116" s="495"/>
      <c r="D116" s="495"/>
      <c r="E116" s="495"/>
      <c r="F116" s="495"/>
      <c r="G116" s="495"/>
      <c r="H116" s="495"/>
      <c r="I116" s="495"/>
      <c r="J116" s="495"/>
      <c r="K116" s="495"/>
      <c r="L116" s="508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 x14ac:dyDescent="0.2">
      <c r="A117" s="510" t="s">
        <v>54</v>
      </c>
      <c r="B117" s="495"/>
      <c r="C117" s="495"/>
      <c r="D117" s="495"/>
      <c r="E117" s="495"/>
      <c r="F117" s="495"/>
      <c r="G117" s="495"/>
      <c r="H117" s="495"/>
      <c r="I117" s="495"/>
      <c r="J117" s="495"/>
      <c r="K117" s="495"/>
      <c r="L117" s="508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 x14ac:dyDescent="0.2">
      <c r="A118" s="510" t="s">
        <v>55</v>
      </c>
      <c r="B118" s="495"/>
      <c r="C118" s="495"/>
      <c r="D118" s="495"/>
      <c r="E118" s="495"/>
      <c r="F118" s="495"/>
      <c r="G118" s="495"/>
      <c r="H118" s="495"/>
      <c r="I118" s="495"/>
      <c r="J118" s="495"/>
      <c r="K118" s="495"/>
      <c r="L118" s="508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 x14ac:dyDescent="0.2">
      <c r="A119" s="510" t="s">
        <v>56</v>
      </c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508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 x14ac:dyDescent="0.2">
      <c r="A120" s="510" t="s">
        <v>57</v>
      </c>
      <c r="B120" s="495"/>
      <c r="C120" s="495"/>
      <c r="D120" s="495"/>
      <c r="E120" s="495"/>
      <c r="F120" s="495"/>
      <c r="G120" s="495"/>
      <c r="H120" s="495"/>
      <c r="I120" s="495"/>
      <c r="J120" s="495"/>
      <c r="K120" s="495"/>
      <c r="L120" s="508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 x14ac:dyDescent="0.2">
      <c r="A121" s="510" t="s">
        <v>58</v>
      </c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508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 x14ac:dyDescent="0.2">
      <c r="A122" s="510" t="s">
        <v>59</v>
      </c>
      <c r="B122" s="495"/>
      <c r="C122" s="495"/>
      <c r="D122" s="495"/>
      <c r="E122" s="495"/>
      <c r="F122" s="495"/>
      <c r="G122" s="495"/>
      <c r="H122" s="495"/>
      <c r="I122" s="495"/>
      <c r="J122" s="495"/>
      <c r="K122" s="495"/>
      <c r="L122" s="508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 x14ac:dyDescent="0.2">
      <c r="A123" s="510" t="s">
        <v>60</v>
      </c>
      <c r="B123" s="495"/>
      <c r="C123" s="495"/>
      <c r="D123" s="495"/>
      <c r="E123" s="495"/>
      <c r="F123" s="495"/>
      <c r="G123" s="495"/>
      <c r="H123" s="495"/>
      <c r="I123" s="495"/>
      <c r="J123" s="495"/>
      <c r="K123" s="495"/>
      <c r="L123" s="508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 x14ac:dyDescent="0.2">
      <c r="A124" s="510" t="s">
        <v>61</v>
      </c>
      <c r="B124" s="495"/>
      <c r="C124" s="495"/>
      <c r="D124" s="495"/>
      <c r="E124" s="495"/>
      <c r="F124" s="495"/>
      <c r="G124" s="495"/>
      <c r="H124" s="495"/>
      <c r="I124" s="495"/>
      <c r="J124" s="495"/>
      <c r="K124" s="495"/>
      <c r="L124" s="508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 x14ac:dyDescent="0.2">
      <c r="A125" s="510" t="s">
        <v>62</v>
      </c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508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 x14ac:dyDescent="0.2">
      <c r="A126" s="510" t="s">
        <v>63</v>
      </c>
      <c r="B126" s="495"/>
      <c r="C126" s="495"/>
      <c r="D126" s="495"/>
      <c r="E126" s="495"/>
      <c r="F126" s="495"/>
      <c r="G126" s="495"/>
      <c r="H126" s="495"/>
      <c r="I126" s="495"/>
      <c r="J126" s="495"/>
      <c r="K126" s="495"/>
      <c r="L126" s="508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 x14ac:dyDescent="0.2">
      <c r="A127" s="510" t="s">
        <v>64</v>
      </c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508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 x14ac:dyDescent="0.2">
      <c r="A128" s="510" t="s">
        <v>65</v>
      </c>
      <c r="B128" s="495"/>
      <c r="C128" s="495"/>
      <c r="D128" s="495"/>
      <c r="E128" s="495"/>
      <c r="F128" s="495"/>
      <c r="G128" s="495"/>
      <c r="H128" s="495"/>
      <c r="I128" s="495"/>
      <c r="J128" s="495"/>
      <c r="K128" s="495"/>
      <c r="L128" s="508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 x14ac:dyDescent="0.2">
      <c r="A129" s="510" t="s">
        <v>66</v>
      </c>
      <c r="B129" s="495"/>
      <c r="C129" s="495"/>
      <c r="D129" s="495"/>
      <c r="E129" s="495"/>
      <c r="F129" s="495"/>
      <c r="G129" s="495"/>
      <c r="H129" s="495"/>
      <c r="I129" s="495"/>
      <c r="J129" s="495"/>
      <c r="K129" s="495"/>
      <c r="L129" s="508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 x14ac:dyDescent="0.2">
      <c r="A130" s="510" t="s">
        <v>67</v>
      </c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508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 x14ac:dyDescent="0.2">
      <c r="A131" s="510" t="s">
        <v>68</v>
      </c>
      <c r="B131" s="495"/>
      <c r="C131" s="495"/>
      <c r="D131" s="495"/>
      <c r="E131" s="495"/>
      <c r="F131" s="495"/>
      <c r="G131" s="495"/>
      <c r="H131" s="495"/>
      <c r="I131" s="495"/>
      <c r="J131" s="495"/>
      <c r="K131" s="495"/>
      <c r="L131" s="508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 x14ac:dyDescent="0.2">
      <c r="A132" s="510" t="s">
        <v>69</v>
      </c>
      <c r="B132" s="495"/>
      <c r="C132" s="495"/>
      <c r="D132" s="495"/>
      <c r="E132" s="495"/>
      <c r="F132" s="495"/>
      <c r="G132" s="495"/>
      <c r="H132" s="495"/>
      <c r="I132" s="495"/>
      <c r="J132" s="495"/>
      <c r="K132" s="495"/>
      <c r="L132" s="508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 x14ac:dyDescent="0.2">
      <c r="A133" s="510" t="s">
        <v>70</v>
      </c>
      <c r="B133" s="495"/>
      <c r="C133" s="495"/>
      <c r="D133" s="495"/>
      <c r="E133" s="495"/>
      <c r="F133" s="495"/>
      <c r="G133" s="495"/>
      <c r="H133" s="495"/>
      <c r="I133" s="495"/>
      <c r="J133" s="495"/>
      <c r="K133" s="495"/>
      <c r="L133" s="508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9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/>
    <row r="335" spans="1:27" ht="15.75" customHeight="1" x14ac:dyDescent="0.2"/>
    <row r="336" spans="1:27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63">
    <mergeCell ref="A133:L133"/>
    <mergeCell ref="A127:L127"/>
    <mergeCell ref="A128:L128"/>
    <mergeCell ref="A129:L129"/>
    <mergeCell ref="A130:L130"/>
    <mergeCell ref="A131:L131"/>
    <mergeCell ref="A132:L132"/>
    <mergeCell ref="A111:L111"/>
    <mergeCell ref="A112:L112"/>
    <mergeCell ref="A113:L113"/>
    <mergeCell ref="A126:L126"/>
    <mergeCell ref="A115:L115"/>
    <mergeCell ref="A116:L116"/>
    <mergeCell ref="A117:L117"/>
    <mergeCell ref="A118:L118"/>
    <mergeCell ref="A119:L119"/>
    <mergeCell ref="A120:L120"/>
    <mergeCell ref="A121:L121"/>
    <mergeCell ref="A122:L122"/>
    <mergeCell ref="A123:L123"/>
    <mergeCell ref="A124:L124"/>
    <mergeCell ref="A125:L125"/>
    <mergeCell ref="A114:L114"/>
    <mergeCell ref="Y6:Y7"/>
    <mergeCell ref="A104:L104"/>
    <mergeCell ref="A105:L105"/>
    <mergeCell ref="A106:L106"/>
    <mergeCell ref="A107:L107"/>
    <mergeCell ref="V6:W6"/>
    <mergeCell ref="X6:X7"/>
    <mergeCell ref="R6:R7"/>
    <mergeCell ref="S6:S7"/>
    <mergeCell ref="T6:U6"/>
    <mergeCell ref="I6:J6"/>
    <mergeCell ref="M6:M7"/>
    <mergeCell ref="A109:L109"/>
    <mergeCell ref="A110:L110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08:L108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8" priority="1">
      <formula>LEN(TRIM(AD1))&gt;0</formula>
    </cfRule>
  </conditionalFormatting>
  <dataValidations count="10">
    <dataValidation type="list" allowBlank="1" sqref="P20:P47 P49:P64 P69:P76" xr:uid="{00000000-0002-0000-0300-000000000000}">
      <formula1>$AD$8:$AD$10</formula1>
    </dataValidation>
    <dataValidation type="list" allowBlank="1" sqref="P94:P102" xr:uid="{00000000-0002-0000-0300-000001000000}">
      <formula1>$AD$8:$AD$17</formula1>
      <formula2>0</formula2>
    </dataValidation>
    <dataValidation type="list" allowBlank="1" sqref="H94:H102" xr:uid="{00000000-0002-0000-0300-000002000000}">
      <formula1>"SERVIÇO,CURSO,EVENTO,REUNIÃO,OUTROS"</formula1>
      <formula2>0</formula2>
    </dataValidation>
    <dataValidation type="list" allowBlank="1" sqref="P8:P14 P65:P68" xr:uid="{00000000-0002-0000-0300-000003000000}">
      <formula1>#REF!</formula1>
    </dataValidation>
    <dataValidation type="list" allowBlank="1" sqref="H8:H93" xr:uid="{00000000-0002-0000-0300-000004000000}">
      <formula1>"SERVIÇO,CURSO,EVENTO,REUNIÃO,OUTROS"</formula1>
    </dataValidation>
    <dataValidation type="list" allowBlank="1" sqref="P15:P19 P48" xr:uid="{00000000-0002-0000-0300-000005000000}">
      <formula1>$AD$8:$AD$8</formula1>
    </dataValidation>
    <dataValidation type="list" allowBlank="1" sqref="P91 P79 P85:P87 P89 P93" xr:uid="{00000000-0002-0000-0300-000007000000}">
      <formula1>$AD$8:$AD$11</formula1>
    </dataValidation>
    <dataValidation type="list" allowBlank="1" sqref="P80:P84" xr:uid="{00000000-0002-0000-0300-000008000000}">
      <formula1>$AD$9:$AD$11</formula1>
    </dataValidation>
    <dataValidation type="list" allowBlank="1" sqref="P88" xr:uid="{00000000-0002-0000-0300-000009000000}">
      <formula1>$AD$9:$AD$14</formula1>
    </dataValidation>
    <dataValidation type="list" allowBlank="1" sqref="P92 P90" xr:uid="{00000000-0002-0000-0300-00000A000000}">
      <formula1>$AD$8:$AD$14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994"/>
  <sheetViews>
    <sheetView zoomScaleNormal="100" workbookViewId="0">
      <pane xSplit="3" ySplit="7" topLeftCell="D111" activePane="bottomRight" state="frozen"/>
      <selection activeCell="E11" sqref="E11"/>
      <selection pane="topRight" activeCell="E11" sqref="E11"/>
      <selection pane="bottomLeft" activeCell="E11" sqref="E1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5" bestFit="1" customWidth="1"/>
    <col min="6" max="6" width="125.25" bestFit="1" customWidth="1"/>
    <col min="7" max="7" width="16.875" bestFit="1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1.125" customWidth="1"/>
    <col min="13" max="13" width="13.125" customWidth="1"/>
    <col min="14" max="14" width="15.625" customWidth="1"/>
    <col min="15" max="15" width="32.375" bestFit="1" customWidth="1"/>
    <col min="16" max="16" width="18.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33.375" bestFit="1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1112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07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14.25" x14ac:dyDescent="0.2">
      <c r="A8" s="151" t="s">
        <v>247</v>
      </c>
      <c r="B8" s="152" t="s">
        <v>76</v>
      </c>
      <c r="C8" s="196" t="s">
        <v>259</v>
      </c>
      <c r="D8" s="175" t="s">
        <v>260</v>
      </c>
      <c r="E8" s="26" t="s">
        <v>316</v>
      </c>
      <c r="F8" s="180" t="s">
        <v>317</v>
      </c>
      <c r="G8" s="161"/>
      <c r="H8" s="22" t="s">
        <v>257</v>
      </c>
      <c r="I8" s="22" t="s">
        <v>75</v>
      </c>
      <c r="J8" s="23" t="s">
        <v>74</v>
      </c>
      <c r="K8" s="22" t="s">
        <v>269</v>
      </c>
      <c r="L8" s="23" t="s">
        <v>270</v>
      </c>
      <c r="M8" s="22"/>
      <c r="N8" s="156"/>
      <c r="O8" s="157"/>
      <c r="P8" s="158"/>
      <c r="Q8" s="158"/>
      <c r="R8" s="158"/>
      <c r="S8" s="159">
        <f>Q8+R8</f>
        <v>0</v>
      </c>
      <c r="T8" s="22">
        <v>3</v>
      </c>
      <c r="U8" s="158">
        <v>791.62</v>
      </c>
      <c r="V8" s="22">
        <v>1</v>
      </c>
      <c r="W8" s="158">
        <v>263.87</v>
      </c>
      <c r="X8" s="22">
        <v>3.5</v>
      </c>
      <c r="Y8" s="159">
        <f>(T8*U8)+(V8*W8)</f>
        <v>2638.73</v>
      </c>
      <c r="Z8" s="159"/>
      <c r="AA8" s="160"/>
      <c r="AB8" s="4"/>
      <c r="AC8" s="4"/>
    </row>
    <row r="9" spans="1:31" ht="14.25" x14ac:dyDescent="0.2">
      <c r="A9" s="151" t="s">
        <v>247</v>
      </c>
      <c r="B9" s="152" t="s">
        <v>76</v>
      </c>
      <c r="C9" s="196" t="s">
        <v>318</v>
      </c>
      <c r="D9" s="175" t="s">
        <v>319</v>
      </c>
      <c r="E9" s="26" t="s">
        <v>316</v>
      </c>
      <c r="F9" s="180" t="s">
        <v>317</v>
      </c>
      <c r="G9" s="161"/>
      <c r="H9" s="22" t="s">
        <v>257</v>
      </c>
      <c r="I9" s="22" t="s">
        <v>75</v>
      </c>
      <c r="J9" s="23" t="s">
        <v>74</v>
      </c>
      <c r="K9" s="22" t="s">
        <v>269</v>
      </c>
      <c r="L9" s="23" t="s">
        <v>270</v>
      </c>
      <c r="M9" s="156"/>
      <c r="N9" s="156"/>
      <c r="O9" s="157"/>
      <c r="P9" s="158"/>
      <c r="Q9" s="158"/>
      <c r="R9" s="158"/>
      <c r="S9" s="159"/>
      <c r="T9" s="22">
        <v>3</v>
      </c>
      <c r="U9" s="158">
        <v>791.62</v>
      </c>
      <c r="V9" s="22">
        <v>1</v>
      </c>
      <c r="W9" s="158">
        <v>263.87</v>
      </c>
      <c r="X9" s="22">
        <v>3.5</v>
      </c>
      <c r="Y9" s="159">
        <f>(T9*U9)+(V9*W9)</f>
        <v>2638.73</v>
      </c>
      <c r="Z9" s="159"/>
      <c r="AA9" s="160"/>
      <c r="AB9" s="7"/>
      <c r="AC9" s="7"/>
    </row>
    <row r="10" spans="1:31" ht="14.25" x14ac:dyDescent="0.2">
      <c r="A10" s="151" t="s">
        <v>247</v>
      </c>
      <c r="B10" s="152" t="s">
        <v>76</v>
      </c>
      <c r="C10" s="197" t="s">
        <v>320</v>
      </c>
      <c r="D10" s="175" t="s">
        <v>321</v>
      </c>
      <c r="E10" s="26" t="s">
        <v>322</v>
      </c>
      <c r="F10" s="181" t="s">
        <v>323</v>
      </c>
      <c r="G10" s="168"/>
      <c r="H10" s="22" t="s">
        <v>257</v>
      </c>
      <c r="I10" s="22" t="s">
        <v>75</v>
      </c>
      <c r="J10" s="23" t="s">
        <v>74</v>
      </c>
      <c r="K10" s="22" t="s">
        <v>269</v>
      </c>
      <c r="L10" s="23" t="s">
        <v>270</v>
      </c>
      <c r="M10" s="156"/>
      <c r="N10" s="156"/>
      <c r="O10" s="157"/>
      <c r="P10" s="158"/>
      <c r="Q10" s="158"/>
      <c r="R10" s="158"/>
      <c r="S10" s="159"/>
      <c r="T10" s="22">
        <v>3</v>
      </c>
      <c r="U10" s="158">
        <v>791.62</v>
      </c>
      <c r="V10" s="22">
        <v>1</v>
      </c>
      <c r="W10" s="158">
        <v>263.97000000000003</v>
      </c>
      <c r="X10" s="22">
        <v>3.5</v>
      </c>
      <c r="Y10" s="159">
        <f t="shared" ref="Y10" si="0">(T10*U10)+(V10*W10)</f>
        <v>2638.83</v>
      </c>
      <c r="Z10" s="159"/>
      <c r="AA10" s="160"/>
      <c r="AB10" s="7"/>
      <c r="AC10" s="7"/>
    </row>
    <row r="11" spans="1:31" ht="14.25" x14ac:dyDescent="0.2">
      <c r="A11" s="151" t="s">
        <v>247</v>
      </c>
      <c r="B11" s="152" t="s">
        <v>76</v>
      </c>
      <c r="C11" s="197" t="s">
        <v>324</v>
      </c>
      <c r="D11" s="175" t="s">
        <v>325</v>
      </c>
      <c r="E11" s="178" t="s">
        <v>326</v>
      </c>
      <c r="F11" s="199" t="s">
        <v>327</v>
      </c>
      <c r="G11" s="144"/>
      <c r="H11" s="50" t="s">
        <v>252</v>
      </c>
      <c r="I11" s="22" t="s">
        <v>75</v>
      </c>
      <c r="J11" s="23" t="s">
        <v>74</v>
      </c>
      <c r="K11" s="22" t="s">
        <v>75</v>
      </c>
      <c r="L11" s="23" t="s">
        <v>78</v>
      </c>
      <c r="M11" s="156"/>
      <c r="N11" s="156"/>
      <c r="O11" s="157"/>
      <c r="P11" s="158"/>
      <c r="Q11" s="158"/>
      <c r="R11" s="158"/>
      <c r="S11" s="159"/>
      <c r="T11" s="22"/>
      <c r="U11" s="158"/>
      <c r="V11" s="22">
        <v>1</v>
      </c>
      <c r="W11" s="158">
        <v>55</v>
      </c>
      <c r="X11" s="22">
        <v>0.5</v>
      </c>
      <c r="Y11" s="159">
        <f>(T11*U11)+(V11*W11)</f>
        <v>55</v>
      </c>
      <c r="Z11" s="159"/>
      <c r="AA11" s="160"/>
      <c r="AB11" s="7"/>
      <c r="AC11" s="7"/>
    </row>
    <row r="12" spans="1:31" ht="14.25" x14ac:dyDescent="0.2">
      <c r="A12" s="151" t="s">
        <v>247</v>
      </c>
      <c r="B12" s="152" t="s">
        <v>76</v>
      </c>
      <c r="C12" s="197" t="s">
        <v>328</v>
      </c>
      <c r="D12" s="171" t="s">
        <v>329</v>
      </c>
      <c r="E12" s="178" t="s">
        <v>330</v>
      </c>
      <c r="F12" s="182" t="s">
        <v>331</v>
      </c>
      <c r="G12" s="144"/>
      <c r="H12" s="50" t="s">
        <v>309</v>
      </c>
      <c r="I12" s="22" t="s">
        <v>75</v>
      </c>
      <c r="J12" s="23" t="s">
        <v>74</v>
      </c>
      <c r="K12" s="22" t="s">
        <v>310</v>
      </c>
      <c r="L12" s="24" t="s">
        <v>311</v>
      </c>
      <c r="M12" s="156"/>
      <c r="N12" s="156"/>
      <c r="O12" s="157"/>
      <c r="P12" s="158"/>
      <c r="Q12" s="158"/>
      <c r="R12" s="158"/>
      <c r="S12" s="159"/>
      <c r="T12" s="22">
        <v>5</v>
      </c>
      <c r="U12" s="158">
        <v>791.62</v>
      </c>
      <c r="V12" s="22">
        <v>1</v>
      </c>
      <c r="W12" s="158">
        <v>263.87</v>
      </c>
      <c r="X12" s="22">
        <v>5.5</v>
      </c>
      <c r="Y12" s="159">
        <f>(T12*U12)+(V12*W12)</f>
        <v>4221.97</v>
      </c>
      <c r="Z12" s="159"/>
      <c r="AA12" s="160"/>
      <c r="AB12" s="7"/>
      <c r="AC12" s="7"/>
    </row>
    <row r="13" spans="1:31" ht="14.25" x14ac:dyDescent="0.2">
      <c r="A13" s="151" t="s">
        <v>247</v>
      </c>
      <c r="B13" s="152" t="s">
        <v>76</v>
      </c>
      <c r="C13" s="198" t="s">
        <v>332</v>
      </c>
      <c r="D13" s="172" t="s">
        <v>266</v>
      </c>
      <c r="E13" s="91" t="s">
        <v>333</v>
      </c>
      <c r="F13" s="200" t="s">
        <v>334</v>
      </c>
      <c r="G13" s="144"/>
      <c r="H13" s="50" t="s">
        <v>257</v>
      </c>
      <c r="I13" s="22" t="s">
        <v>75</v>
      </c>
      <c r="J13" s="23" t="s">
        <v>74</v>
      </c>
      <c r="K13" s="22" t="s">
        <v>269</v>
      </c>
      <c r="L13" s="24" t="s">
        <v>270</v>
      </c>
      <c r="M13" s="156"/>
      <c r="N13" s="156"/>
      <c r="O13" s="157"/>
      <c r="P13" s="158"/>
      <c r="Q13" s="158"/>
      <c r="R13" s="158"/>
      <c r="S13" s="159"/>
      <c r="T13" s="22">
        <v>4</v>
      </c>
      <c r="U13" s="158">
        <v>791.62</v>
      </c>
      <c r="V13" s="22">
        <v>1</v>
      </c>
      <c r="W13" s="158">
        <v>263.87</v>
      </c>
      <c r="X13" s="22">
        <v>4.5</v>
      </c>
      <c r="Y13" s="159">
        <f>(T13*U13)+(V13*W13)</f>
        <v>3430.35</v>
      </c>
      <c r="Z13" s="159"/>
      <c r="AA13" s="160"/>
      <c r="AB13" s="7"/>
      <c r="AC13" s="7"/>
    </row>
    <row r="14" spans="1:31" x14ac:dyDescent="0.2">
      <c r="A14" s="151" t="s">
        <v>247</v>
      </c>
      <c r="B14" s="152" t="s">
        <v>76</v>
      </c>
      <c r="C14" s="197" t="s">
        <v>282</v>
      </c>
      <c r="D14" s="172" t="s">
        <v>283</v>
      </c>
      <c r="E14" s="26" t="s">
        <v>333</v>
      </c>
      <c r="F14" s="183" t="s">
        <v>335</v>
      </c>
      <c r="G14" s="144"/>
      <c r="H14" s="50" t="s">
        <v>257</v>
      </c>
      <c r="I14" s="22" t="s">
        <v>75</v>
      </c>
      <c r="J14" s="23" t="s">
        <v>74</v>
      </c>
      <c r="K14" s="22" t="s">
        <v>269</v>
      </c>
      <c r="L14" s="24" t="s">
        <v>270</v>
      </c>
      <c r="M14" s="156"/>
      <c r="N14" s="156"/>
      <c r="O14" s="157"/>
      <c r="P14" s="158"/>
      <c r="Q14" s="158"/>
      <c r="R14" s="158"/>
      <c r="S14" s="159"/>
      <c r="T14" s="22">
        <v>3</v>
      </c>
      <c r="U14" s="158">
        <v>791.62</v>
      </c>
      <c r="V14" s="22">
        <v>1</v>
      </c>
      <c r="W14" s="158">
        <v>263.87</v>
      </c>
      <c r="X14" s="22">
        <v>3.1</v>
      </c>
      <c r="Y14" s="159">
        <f t="shared" ref="Y14" si="1">(T14*U14)+(V14*W14)</f>
        <v>2638.73</v>
      </c>
      <c r="Z14" s="159"/>
      <c r="AA14" s="160"/>
      <c r="AB14" s="7"/>
      <c r="AC14" s="7"/>
    </row>
    <row r="15" spans="1:31" ht="14.25" x14ac:dyDescent="0.2">
      <c r="A15" s="151" t="s">
        <v>247</v>
      </c>
      <c r="B15" s="152" t="s">
        <v>76</v>
      </c>
      <c r="C15" s="197" t="s">
        <v>289</v>
      </c>
      <c r="D15" s="153" t="s">
        <v>336</v>
      </c>
      <c r="E15" s="175" t="s">
        <v>333</v>
      </c>
      <c r="F15" s="50" t="s">
        <v>337</v>
      </c>
      <c r="G15" s="155"/>
      <c r="H15" s="22" t="s">
        <v>257</v>
      </c>
      <c r="I15" s="22" t="s">
        <v>75</v>
      </c>
      <c r="J15" s="23" t="s">
        <v>74</v>
      </c>
      <c r="K15" s="22" t="s">
        <v>338</v>
      </c>
      <c r="L15" s="24" t="s">
        <v>339</v>
      </c>
      <c r="M15" s="156"/>
      <c r="N15" s="156"/>
      <c r="O15" s="157"/>
      <c r="P15" s="158"/>
      <c r="Q15" s="158"/>
      <c r="R15" s="158"/>
      <c r="S15" s="159"/>
      <c r="T15" s="22">
        <v>2</v>
      </c>
      <c r="U15" s="158">
        <v>791.62</v>
      </c>
      <c r="V15" s="22"/>
      <c r="W15" s="158"/>
      <c r="X15" s="22">
        <v>2</v>
      </c>
      <c r="Y15" s="159"/>
      <c r="Z15" s="159"/>
      <c r="AA15" s="160"/>
      <c r="AB15" s="7"/>
      <c r="AC15" s="7"/>
    </row>
    <row r="16" spans="1:31" ht="14.25" x14ac:dyDescent="0.2">
      <c r="A16" s="22" t="s">
        <v>247</v>
      </c>
      <c r="B16" s="22" t="s">
        <v>76</v>
      </c>
      <c r="C16" s="189" t="s">
        <v>340</v>
      </c>
      <c r="D16" s="21" t="s">
        <v>281</v>
      </c>
      <c r="E16" s="21" t="s">
        <v>76</v>
      </c>
      <c r="F16" s="50" t="s">
        <v>341</v>
      </c>
      <c r="G16" s="155"/>
      <c r="H16" s="22" t="s">
        <v>257</v>
      </c>
      <c r="I16" s="22" t="s">
        <v>75</v>
      </c>
      <c r="J16" s="23" t="s">
        <v>74</v>
      </c>
      <c r="K16" s="22" t="s">
        <v>297</v>
      </c>
      <c r="L16" s="24" t="s">
        <v>298</v>
      </c>
      <c r="M16" s="156"/>
      <c r="N16" s="156"/>
      <c r="O16" s="157"/>
      <c r="P16" s="158"/>
      <c r="Q16" s="158">
        <v>0</v>
      </c>
      <c r="R16" s="158">
        <v>0</v>
      </c>
      <c r="S16" s="159">
        <f>Q16+R16</f>
        <v>0</v>
      </c>
      <c r="T16" s="22">
        <v>2</v>
      </c>
      <c r="U16" s="158">
        <v>449.67</v>
      </c>
      <c r="V16" s="22">
        <v>1</v>
      </c>
      <c r="W16" s="158">
        <v>134.9</v>
      </c>
      <c r="X16" s="22">
        <v>2.5</v>
      </c>
      <c r="Y16" s="159">
        <f>(T16*U16)+(V16*W16)</f>
        <v>1034.24</v>
      </c>
      <c r="Z16" s="159">
        <f>S16+Y16</f>
        <v>1034.24</v>
      </c>
      <c r="AA16" s="160"/>
      <c r="AB16" s="7"/>
      <c r="AC16" s="7"/>
    </row>
    <row r="17" spans="1:31" ht="15.75" customHeight="1" x14ac:dyDescent="0.2">
      <c r="A17" s="22" t="s">
        <v>76</v>
      </c>
      <c r="B17" s="22" t="s">
        <v>364</v>
      </c>
      <c r="C17" s="185" t="s">
        <v>354</v>
      </c>
      <c r="D17" s="164" t="s">
        <v>278</v>
      </c>
      <c r="E17" s="26" t="s">
        <v>333</v>
      </c>
      <c r="F17" s="195" t="s">
        <v>399</v>
      </c>
      <c r="G17" s="144"/>
      <c r="H17" s="50" t="s">
        <v>309</v>
      </c>
      <c r="I17" s="22" t="s">
        <v>75</v>
      </c>
      <c r="J17" s="23" t="s">
        <v>74</v>
      </c>
      <c r="K17" s="22" t="s">
        <v>269</v>
      </c>
      <c r="L17" s="24" t="s">
        <v>344</v>
      </c>
      <c r="M17" s="156"/>
      <c r="N17" s="156"/>
      <c r="O17" s="157"/>
      <c r="P17" s="158"/>
      <c r="Q17" s="158"/>
      <c r="R17" s="158"/>
      <c r="S17" s="159"/>
      <c r="T17" s="22">
        <v>2</v>
      </c>
      <c r="U17" s="158">
        <v>791.62</v>
      </c>
      <c r="V17" s="22">
        <v>1</v>
      </c>
      <c r="W17" s="158">
        <v>263.87</v>
      </c>
      <c r="X17" s="22"/>
      <c r="Y17" s="159">
        <f>(T17*U17)+(V17*W17)</f>
        <v>1847.1100000000001</v>
      </c>
      <c r="Z17" s="159">
        <f>S17+Y17</f>
        <v>1847.1100000000001</v>
      </c>
      <c r="AA17" s="160"/>
      <c r="AB17" s="7"/>
      <c r="AC17" s="7"/>
      <c r="AD17" s="7"/>
      <c r="AE17" s="7"/>
    </row>
    <row r="18" spans="1:31" ht="42.75" x14ac:dyDescent="0.2">
      <c r="A18" s="22" t="s">
        <v>76</v>
      </c>
      <c r="B18" s="22" t="s">
        <v>364</v>
      </c>
      <c r="C18" s="185" t="s">
        <v>354</v>
      </c>
      <c r="D18" s="164" t="s">
        <v>278</v>
      </c>
      <c r="E18" s="26" t="s">
        <v>333</v>
      </c>
      <c r="F18" s="195" t="s">
        <v>399</v>
      </c>
      <c r="G18" s="155"/>
      <c r="H18" s="50" t="s">
        <v>309</v>
      </c>
      <c r="I18" s="22" t="s">
        <v>75</v>
      </c>
      <c r="J18" s="23" t="s">
        <v>74</v>
      </c>
      <c r="K18" s="22" t="s">
        <v>269</v>
      </c>
      <c r="L18" s="24" t="s">
        <v>344</v>
      </c>
      <c r="M18" s="156"/>
      <c r="N18" s="156"/>
      <c r="O18" s="157"/>
      <c r="P18" s="158"/>
      <c r="Q18" s="158"/>
      <c r="R18" s="158"/>
      <c r="S18" s="159"/>
      <c r="T18" s="22">
        <v>0</v>
      </c>
      <c r="U18" s="158">
        <v>791.62</v>
      </c>
      <c r="V18" s="22">
        <v>1</v>
      </c>
      <c r="W18" s="158">
        <v>527.75</v>
      </c>
      <c r="X18" s="22"/>
      <c r="Y18" s="159">
        <f>(T18*U18)+(V18*W18)</f>
        <v>527.75</v>
      </c>
      <c r="Z18" s="159">
        <f t="shared" ref="Z18:Z25" si="2">S18+Y18</f>
        <v>527.75</v>
      </c>
      <c r="AA18" s="160" t="s">
        <v>400</v>
      </c>
      <c r="AB18" s="7"/>
      <c r="AC18" s="7"/>
    </row>
    <row r="19" spans="1:31" ht="15.75" customHeight="1" x14ac:dyDescent="0.2">
      <c r="A19" s="22" t="s">
        <v>76</v>
      </c>
      <c r="B19" s="22" t="s">
        <v>364</v>
      </c>
      <c r="C19" s="189" t="s">
        <v>401</v>
      </c>
      <c r="D19" s="164" t="s">
        <v>392</v>
      </c>
      <c r="E19" s="26" t="s">
        <v>333</v>
      </c>
      <c r="F19" s="195" t="s">
        <v>402</v>
      </c>
      <c r="G19" s="155"/>
      <c r="H19" s="22" t="s">
        <v>4</v>
      </c>
      <c r="I19" s="22" t="s">
        <v>75</v>
      </c>
      <c r="J19" s="23" t="s">
        <v>74</v>
      </c>
      <c r="K19" s="22" t="s">
        <v>338</v>
      </c>
      <c r="L19" s="24" t="s">
        <v>403</v>
      </c>
      <c r="M19" s="156"/>
      <c r="N19" s="156"/>
      <c r="O19" s="157"/>
      <c r="P19" s="158"/>
      <c r="Q19" s="158"/>
      <c r="R19" s="158"/>
      <c r="S19" s="159"/>
      <c r="T19" s="22">
        <v>5</v>
      </c>
      <c r="U19" s="158">
        <v>791.62</v>
      </c>
      <c r="V19" s="22">
        <v>0</v>
      </c>
      <c r="W19" s="158">
        <v>263.87</v>
      </c>
      <c r="X19" s="22"/>
      <c r="Y19" s="159">
        <f t="shared" ref="Y19:Y20" si="3">(T19*U19)+(V19*W19)</f>
        <v>3958.1</v>
      </c>
      <c r="Z19" s="159">
        <f t="shared" si="2"/>
        <v>3958.1</v>
      </c>
      <c r="AA19" s="160"/>
      <c r="AB19" s="7"/>
      <c r="AC19" s="7"/>
    </row>
    <row r="20" spans="1:31" ht="28.5" x14ac:dyDescent="0.2">
      <c r="A20" s="22" t="s">
        <v>76</v>
      </c>
      <c r="B20" s="22" t="s">
        <v>364</v>
      </c>
      <c r="C20" s="189" t="s">
        <v>404</v>
      </c>
      <c r="D20" s="194" t="s">
        <v>405</v>
      </c>
      <c r="E20" s="26" t="s">
        <v>333</v>
      </c>
      <c r="F20" s="195" t="s">
        <v>402</v>
      </c>
      <c r="G20" s="155"/>
      <c r="H20" s="22" t="s">
        <v>4</v>
      </c>
      <c r="I20" s="22" t="s">
        <v>75</v>
      </c>
      <c r="J20" s="23" t="s">
        <v>74</v>
      </c>
      <c r="K20" s="22" t="s">
        <v>338</v>
      </c>
      <c r="L20" s="24" t="s">
        <v>403</v>
      </c>
      <c r="M20" s="156"/>
      <c r="N20" s="156"/>
      <c r="O20" s="157"/>
      <c r="P20" s="158"/>
      <c r="Q20" s="158"/>
      <c r="R20" s="158"/>
      <c r="S20" s="159"/>
      <c r="T20" s="22">
        <v>5</v>
      </c>
      <c r="U20" s="158">
        <v>791.62</v>
      </c>
      <c r="V20" s="22">
        <v>0</v>
      </c>
      <c r="W20" s="158">
        <v>263.87</v>
      </c>
      <c r="X20" s="22"/>
      <c r="Y20" s="159">
        <f t="shared" si="3"/>
        <v>3958.1</v>
      </c>
      <c r="Z20" s="159">
        <f t="shared" si="2"/>
        <v>3958.1</v>
      </c>
      <c r="AA20" s="160"/>
      <c r="AB20" s="7"/>
      <c r="AC20" s="7"/>
    </row>
    <row r="21" spans="1:31" ht="42.75" x14ac:dyDescent="0.2">
      <c r="A21" s="111" t="s">
        <v>76</v>
      </c>
      <c r="B21" s="228" t="s">
        <v>166</v>
      </c>
      <c r="C21" s="44" t="s">
        <v>537</v>
      </c>
      <c r="D21" s="26" t="s">
        <v>538</v>
      </c>
      <c r="E21" s="93" t="s">
        <v>85</v>
      </c>
      <c r="F21" s="229" t="s">
        <v>86</v>
      </c>
      <c r="G21" s="46"/>
      <c r="H21" s="37"/>
      <c r="I21" s="22" t="s">
        <v>75</v>
      </c>
      <c r="J21" s="23" t="s">
        <v>74</v>
      </c>
      <c r="K21" s="22" t="s">
        <v>75</v>
      </c>
      <c r="L21" s="24" t="s">
        <v>539</v>
      </c>
      <c r="M21" s="38" t="s">
        <v>540</v>
      </c>
      <c r="N21" s="38" t="s">
        <v>541</v>
      </c>
      <c r="O21" s="34"/>
      <c r="P21" s="35"/>
      <c r="Q21" s="35">
        <v>0</v>
      </c>
      <c r="R21" s="35">
        <v>0</v>
      </c>
      <c r="S21" s="36">
        <f t="shared" ref="S21:S42" si="4">Q21+R21</f>
        <v>0</v>
      </c>
      <c r="T21" s="37">
        <v>0</v>
      </c>
      <c r="U21" s="94">
        <v>527.75</v>
      </c>
      <c r="V21" s="95">
        <v>3</v>
      </c>
      <c r="W21" s="94">
        <v>263.87</v>
      </c>
      <c r="X21" s="37">
        <f t="shared" ref="X21:X42" si="5">T21+(V21*0.5)</f>
        <v>1.5</v>
      </c>
      <c r="Y21" s="36">
        <v>791.61</v>
      </c>
      <c r="Z21" s="36">
        <f t="shared" si="2"/>
        <v>791.61</v>
      </c>
      <c r="AA21" s="37" t="s">
        <v>88</v>
      </c>
      <c r="AB21" s="7"/>
      <c r="AC21" s="7"/>
    </row>
    <row r="22" spans="1:31" ht="15.75" customHeight="1" x14ac:dyDescent="0.2">
      <c r="A22" s="111" t="s">
        <v>76</v>
      </c>
      <c r="B22" s="228" t="s">
        <v>166</v>
      </c>
      <c r="C22" s="44" t="s">
        <v>542</v>
      </c>
      <c r="D22" s="26" t="s">
        <v>146</v>
      </c>
      <c r="E22" s="93" t="s">
        <v>85</v>
      </c>
      <c r="F22" s="96" t="s">
        <v>86</v>
      </c>
      <c r="G22" s="46"/>
      <c r="H22" s="37"/>
      <c r="I22" s="37" t="s">
        <v>75</v>
      </c>
      <c r="J22" s="57" t="s">
        <v>74</v>
      </c>
      <c r="K22" s="25" t="s">
        <v>75</v>
      </c>
      <c r="L22" s="24" t="s">
        <v>543</v>
      </c>
      <c r="M22" s="38" t="s">
        <v>544</v>
      </c>
      <c r="N22" s="38" t="s">
        <v>545</v>
      </c>
      <c r="O22" s="39"/>
      <c r="P22" s="35"/>
      <c r="Q22" s="35">
        <v>0</v>
      </c>
      <c r="R22" s="35">
        <v>0</v>
      </c>
      <c r="S22" s="36">
        <f t="shared" si="4"/>
        <v>0</v>
      </c>
      <c r="T22" s="37">
        <v>2</v>
      </c>
      <c r="U22" s="94">
        <v>527.75</v>
      </c>
      <c r="V22" s="95">
        <v>2</v>
      </c>
      <c r="W22" s="94">
        <v>263.87</v>
      </c>
      <c r="X22" s="37">
        <f t="shared" si="5"/>
        <v>3</v>
      </c>
      <c r="Y22" s="36">
        <f>(T22*U22)+(V22*W22)</f>
        <v>1583.24</v>
      </c>
      <c r="Z22" s="36">
        <f t="shared" si="2"/>
        <v>1583.24</v>
      </c>
      <c r="AA22" s="37" t="s">
        <v>88</v>
      </c>
      <c r="AB22" s="7"/>
      <c r="AC22" s="7"/>
    </row>
    <row r="23" spans="1:31" ht="15.75" customHeight="1" x14ac:dyDescent="0.2">
      <c r="A23" s="111" t="s">
        <v>76</v>
      </c>
      <c r="B23" s="228" t="s">
        <v>166</v>
      </c>
      <c r="C23" s="224" t="s">
        <v>114</v>
      </c>
      <c r="D23" s="26" t="s">
        <v>115</v>
      </c>
      <c r="E23" s="97" t="s">
        <v>85</v>
      </c>
      <c r="F23" s="230" t="s">
        <v>86</v>
      </c>
      <c r="G23" s="46"/>
      <c r="H23" s="37"/>
      <c r="I23" s="22" t="s">
        <v>75</v>
      </c>
      <c r="J23" s="23" t="s">
        <v>74</v>
      </c>
      <c r="K23" s="22" t="s">
        <v>75</v>
      </c>
      <c r="L23" s="24" t="s">
        <v>543</v>
      </c>
      <c r="M23" s="38" t="s">
        <v>544</v>
      </c>
      <c r="N23" s="38" t="s">
        <v>545</v>
      </c>
      <c r="O23" s="34"/>
      <c r="P23" s="35"/>
      <c r="Q23" s="35">
        <v>0</v>
      </c>
      <c r="R23" s="35">
        <v>0</v>
      </c>
      <c r="S23" s="36">
        <f t="shared" si="4"/>
        <v>0</v>
      </c>
      <c r="T23" s="37">
        <v>2</v>
      </c>
      <c r="U23" s="94">
        <v>527.75</v>
      </c>
      <c r="V23" s="95">
        <v>2</v>
      </c>
      <c r="W23" s="94">
        <v>263.87</v>
      </c>
      <c r="X23" s="37">
        <f t="shared" si="5"/>
        <v>3</v>
      </c>
      <c r="Y23" s="36">
        <f>(T23*U23)+(V23*W23)</f>
        <v>1583.24</v>
      </c>
      <c r="Z23" s="36">
        <f t="shared" si="2"/>
        <v>1583.24</v>
      </c>
      <c r="AA23" s="37" t="s">
        <v>88</v>
      </c>
      <c r="AB23" s="7"/>
      <c r="AC23" s="7"/>
    </row>
    <row r="24" spans="1:31" ht="14.25" x14ac:dyDescent="0.2">
      <c r="A24" s="111" t="s">
        <v>76</v>
      </c>
      <c r="B24" s="228" t="s">
        <v>166</v>
      </c>
      <c r="C24" s="52" t="s">
        <v>514</v>
      </c>
      <c r="D24" s="26" t="s">
        <v>515</v>
      </c>
      <c r="E24" s="93" t="s">
        <v>85</v>
      </c>
      <c r="F24" s="96" t="s">
        <v>86</v>
      </c>
      <c r="G24" s="98"/>
      <c r="H24" s="37"/>
      <c r="I24" s="37" t="s">
        <v>75</v>
      </c>
      <c r="J24" s="57" t="s">
        <v>74</v>
      </c>
      <c r="K24" s="22" t="s">
        <v>75</v>
      </c>
      <c r="L24" s="24" t="s">
        <v>546</v>
      </c>
      <c r="M24" s="38">
        <v>45419</v>
      </c>
      <c r="N24" s="38">
        <v>45420</v>
      </c>
      <c r="O24" s="34"/>
      <c r="P24" s="35"/>
      <c r="Q24" s="35">
        <v>0</v>
      </c>
      <c r="R24" s="35">
        <v>0</v>
      </c>
      <c r="S24" s="36">
        <f t="shared" si="4"/>
        <v>0</v>
      </c>
      <c r="T24" s="37">
        <v>1</v>
      </c>
      <c r="U24" s="94">
        <v>527.75</v>
      </c>
      <c r="V24" s="37">
        <v>0</v>
      </c>
      <c r="W24" s="35">
        <v>263.87</v>
      </c>
      <c r="X24" s="37">
        <f t="shared" si="5"/>
        <v>1</v>
      </c>
      <c r="Y24" s="36">
        <f>(T24*U24)+(V24*W24)</f>
        <v>527.75</v>
      </c>
      <c r="Z24" s="36">
        <f t="shared" si="2"/>
        <v>527.75</v>
      </c>
      <c r="AA24" s="37" t="s">
        <v>88</v>
      </c>
      <c r="AB24" s="7"/>
      <c r="AC24" s="7"/>
    </row>
    <row r="25" spans="1:31" ht="28.5" x14ac:dyDescent="0.2">
      <c r="A25" s="111" t="s">
        <v>76</v>
      </c>
      <c r="B25" s="228" t="s">
        <v>166</v>
      </c>
      <c r="C25" s="28" t="s">
        <v>547</v>
      </c>
      <c r="D25" s="26" t="s">
        <v>92</v>
      </c>
      <c r="E25" s="93" t="s">
        <v>85</v>
      </c>
      <c r="F25" s="96" t="s">
        <v>86</v>
      </c>
      <c r="G25" s="98"/>
      <c r="H25" s="37"/>
      <c r="I25" s="37" t="s">
        <v>75</v>
      </c>
      <c r="J25" s="57" t="s">
        <v>74</v>
      </c>
      <c r="K25" s="22" t="s">
        <v>75</v>
      </c>
      <c r="L25" s="24" t="s">
        <v>543</v>
      </c>
      <c r="M25" s="38">
        <v>45419</v>
      </c>
      <c r="N25" s="38">
        <v>45421</v>
      </c>
      <c r="O25" s="34"/>
      <c r="P25" s="35"/>
      <c r="Q25" s="35">
        <v>0</v>
      </c>
      <c r="R25" s="35">
        <v>0</v>
      </c>
      <c r="S25" s="36">
        <f t="shared" si="4"/>
        <v>0</v>
      </c>
      <c r="T25" s="37">
        <v>2</v>
      </c>
      <c r="U25" s="94">
        <v>527.75</v>
      </c>
      <c r="V25" s="37">
        <v>1</v>
      </c>
      <c r="W25" s="35">
        <v>263.87</v>
      </c>
      <c r="X25" s="37">
        <f t="shared" si="5"/>
        <v>2.5</v>
      </c>
      <c r="Y25" s="36">
        <f>(T25*U25)+(V25*W25)</f>
        <v>1319.37</v>
      </c>
      <c r="Z25" s="36">
        <f t="shared" si="2"/>
        <v>1319.37</v>
      </c>
      <c r="AA25" s="37" t="s">
        <v>88</v>
      </c>
      <c r="AB25" s="7"/>
      <c r="AC25" s="7"/>
    </row>
    <row r="26" spans="1:31" ht="15.75" customHeight="1" x14ac:dyDescent="0.2">
      <c r="A26" s="111" t="s">
        <v>76</v>
      </c>
      <c r="B26" s="228" t="s">
        <v>166</v>
      </c>
      <c r="C26" s="224" t="s">
        <v>110</v>
      </c>
      <c r="D26" s="26" t="s">
        <v>111</v>
      </c>
      <c r="E26" s="99" t="s">
        <v>85</v>
      </c>
      <c r="F26" s="100" t="s">
        <v>86</v>
      </c>
      <c r="G26" s="98"/>
      <c r="H26" s="37"/>
      <c r="I26" s="37" t="s">
        <v>75</v>
      </c>
      <c r="J26" s="57" t="s">
        <v>74</v>
      </c>
      <c r="K26" s="22" t="s">
        <v>75</v>
      </c>
      <c r="L26" s="24" t="s">
        <v>539</v>
      </c>
      <c r="M26" s="38" t="s">
        <v>540</v>
      </c>
      <c r="N26" s="38" t="s">
        <v>541</v>
      </c>
      <c r="O26" s="34"/>
      <c r="P26" s="35"/>
      <c r="Q26" s="35">
        <v>0</v>
      </c>
      <c r="R26" s="35">
        <v>0</v>
      </c>
      <c r="S26" s="36">
        <f t="shared" si="4"/>
        <v>0</v>
      </c>
      <c r="T26" s="37">
        <v>0</v>
      </c>
      <c r="U26" s="35">
        <v>527.75</v>
      </c>
      <c r="V26" s="37">
        <v>3</v>
      </c>
      <c r="W26" s="35">
        <v>263.87</v>
      </c>
      <c r="X26" s="37">
        <f t="shared" si="5"/>
        <v>1.5</v>
      </c>
      <c r="Y26" s="36">
        <v>791.61</v>
      </c>
      <c r="Z26" s="36">
        <v>791.61</v>
      </c>
      <c r="AA26" s="37" t="s">
        <v>88</v>
      </c>
      <c r="AB26" s="7"/>
      <c r="AC26" s="7"/>
    </row>
    <row r="27" spans="1:31" ht="15.75" customHeight="1" x14ac:dyDescent="0.2">
      <c r="A27" s="111" t="s">
        <v>76</v>
      </c>
      <c r="B27" s="228" t="s">
        <v>166</v>
      </c>
      <c r="C27" s="52" t="s">
        <v>122</v>
      </c>
      <c r="D27" s="26" t="s">
        <v>123</v>
      </c>
      <c r="E27" s="45" t="s">
        <v>85</v>
      </c>
      <c r="F27" s="40" t="s">
        <v>86</v>
      </c>
      <c r="G27" s="46"/>
      <c r="H27" s="37"/>
      <c r="I27" s="37" t="s">
        <v>75</v>
      </c>
      <c r="J27" s="57" t="s">
        <v>74</v>
      </c>
      <c r="K27" s="25" t="s">
        <v>75</v>
      </c>
      <c r="L27" s="102" t="s">
        <v>78</v>
      </c>
      <c r="M27" s="51">
        <v>45421</v>
      </c>
      <c r="N27" s="47">
        <v>45422</v>
      </c>
      <c r="O27" s="34"/>
      <c r="P27" s="35"/>
      <c r="Q27" s="35">
        <v>0</v>
      </c>
      <c r="R27" s="35">
        <v>0</v>
      </c>
      <c r="S27" s="36">
        <f t="shared" si="4"/>
        <v>0</v>
      </c>
      <c r="T27" s="37">
        <v>1</v>
      </c>
      <c r="U27" s="35">
        <v>527.75</v>
      </c>
      <c r="V27" s="37">
        <v>1</v>
      </c>
      <c r="W27" s="35">
        <v>263.87</v>
      </c>
      <c r="X27" s="37">
        <f t="shared" si="5"/>
        <v>1.5</v>
      </c>
      <c r="Y27" s="36">
        <v>791.62</v>
      </c>
      <c r="Z27" s="36">
        <v>791.62</v>
      </c>
      <c r="AA27" s="37" t="s">
        <v>88</v>
      </c>
      <c r="AB27" s="7"/>
      <c r="AC27" s="7"/>
    </row>
    <row r="28" spans="1:31" ht="14.25" x14ac:dyDescent="0.2">
      <c r="A28" s="111" t="s">
        <v>76</v>
      </c>
      <c r="B28" s="228" t="s">
        <v>166</v>
      </c>
      <c r="C28" s="65" t="s">
        <v>548</v>
      </c>
      <c r="D28" s="26" t="s">
        <v>549</v>
      </c>
      <c r="E28" s="45" t="s">
        <v>85</v>
      </c>
      <c r="F28" s="37" t="s">
        <v>86</v>
      </c>
      <c r="G28" s="46"/>
      <c r="H28" s="37"/>
      <c r="I28" s="37" t="s">
        <v>75</v>
      </c>
      <c r="J28" s="57" t="s">
        <v>74</v>
      </c>
      <c r="K28" s="22" t="s">
        <v>75</v>
      </c>
      <c r="L28" s="103" t="s">
        <v>546</v>
      </c>
      <c r="M28" s="38">
        <v>45419</v>
      </c>
      <c r="N28" s="38">
        <v>45420</v>
      </c>
      <c r="O28" s="34"/>
      <c r="P28" s="35"/>
      <c r="Q28" s="35">
        <v>0</v>
      </c>
      <c r="R28" s="35">
        <v>0</v>
      </c>
      <c r="S28" s="36">
        <f t="shared" si="4"/>
        <v>0</v>
      </c>
      <c r="T28" s="37">
        <v>1</v>
      </c>
      <c r="U28" s="35">
        <v>527.75</v>
      </c>
      <c r="V28" s="37">
        <v>0</v>
      </c>
      <c r="W28" s="35">
        <v>263.87</v>
      </c>
      <c r="X28" s="37">
        <f t="shared" si="5"/>
        <v>1</v>
      </c>
      <c r="Y28" s="36">
        <v>527.75</v>
      </c>
      <c r="Z28" s="36">
        <v>527.75</v>
      </c>
      <c r="AA28" s="37" t="s">
        <v>88</v>
      </c>
      <c r="AB28" s="7"/>
      <c r="AC28" s="7"/>
    </row>
    <row r="29" spans="1:31" ht="15.75" customHeight="1" x14ac:dyDescent="0.2">
      <c r="A29" s="111" t="s">
        <v>76</v>
      </c>
      <c r="B29" s="228" t="s">
        <v>166</v>
      </c>
      <c r="C29" s="44" t="s">
        <v>83</v>
      </c>
      <c r="D29" s="26" t="s">
        <v>84</v>
      </c>
      <c r="E29" s="45" t="s">
        <v>85</v>
      </c>
      <c r="F29" s="37" t="s">
        <v>86</v>
      </c>
      <c r="G29" s="46"/>
      <c r="H29" s="37"/>
      <c r="I29" s="37" t="s">
        <v>75</v>
      </c>
      <c r="J29" s="57" t="s">
        <v>74</v>
      </c>
      <c r="K29" s="25" t="s">
        <v>75</v>
      </c>
      <c r="L29" s="24" t="s">
        <v>550</v>
      </c>
      <c r="M29" s="38" t="s">
        <v>544</v>
      </c>
      <c r="N29" s="38" t="s">
        <v>545</v>
      </c>
      <c r="O29" s="34"/>
      <c r="P29" s="35"/>
      <c r="Q29" s="35">
        <v>0</v>
      </c>
      <c r="R29" s="35">
        <v>0</v>
      </c>
      <c r="S29" s="36">
        <f t="shared" si="4"/>
        <v>0</v>
      </c>
      <c r="T29" s="37">
        <v>2</v>
      </c>
      <c r="U29" s="35">
        <v>527.75</v>
      </c>
      <c r="V29" s="37">
        <v>2</v>
      </c>
      <c r="W29" s="35">
        <v>263.87</v>
      </c>
      <c r="X29" s="37">
        <f t="shared" si="5"/>
        <v>3</v>
      </c>
      <c r="Y29" s="36">
        <v>1583.24</v>
      </c>
      <c r="Z29" s="36">
        <v>1583.24</v>
      </c>
      <c r="AA29" s="37" t="s">
        <v>88</v>
      </c>
      <c r="AB29" s="7"/>
      <c r="AC29" s="7"/>
    </row>
    <row r="30" spans="1:31" ht="15.75" customHeight="1" x14ac:dyDescent="0.2">
      <c r="A30" s="111" t="s">
        <v>76</v>
      </c>
      <c r="B30" s="228" t="s">
        <v>166</v>
      </c>
      <c r="C30" s="65" t="s">
        <v>159</v>
      </c>
      <c r="D30" s="26" t="s">
        <v>160</v>
      </c>
      <c r="E30" s="45" t="s">
        <v>85</v>
      </c>
      <c r="F30" s="37" t="s">
        <v>86</v>
      </c>
      <c r="G30" s="46"/>
      <c r="H30" s="37"/>
      <c r="I30" s="37" t="s">
        <v>75</v>
      </c>
      <c r="J30" s="57" t="s">
        <v>74</v>
      </c>
      <c r="K30" s="22" t="s">
        <v>75</v>
      </c>
      <c r="L30" s="24" t="s">
        <v>550</v>
      </c>
      <c r="M30" s="38" t="s">
        <v>544</v>
      </c>
      <c r="N30" s="38" t="s">
        <v>545</v>
      </c>
      <c r="O30" s="34"/>
      <c r="P30" s="35"/>
      <c r="Q30" s="35">
        <v>0</v>
      </c>
      <c r="R30" s="35">
        <v>0</v>
      </c>
      <c r="S30" s="36">
        <f t="shared" si="4"/>
        <v>0</v>
      </c>
      <c r="T30" s="37">
        <v>2</v>
      </c>
      <c r="U30" s="35">
        <v>527.75</v>
      </c>
      <c r="V30" s="37">
        <v>2</v>
      </c>
      <c r="W30" s="35">
        <v>263.87</v>
      </c>
      <c r="X30" s="37">
        <f t="shared" si="5"/>
        <v>3</v>
      </c>
      <c r="Y30" s="36">
        <v>1583.24</v>
      </c>
      <c r="Z30" s="36">
        <v>1583.24</v>
      </c>
      <c r="AA30" s="37" t="s">
        <v>88</v>
      </c>
      <c r="AB30" s="7"/>
      <c r="AC30" s="7"/>
    </row>
    <row r="31" spans="1:31" ht="15.75" customHeight="1" x14ac:dyDescent="0.2">
      <c r="A31" s="111" t="s">
        <v>76</v>
      </c>
      <c r="B31" s="228" t="s">
        <v>166</v>
      </c>
      <c r="C31" s="44" t="s">
        <v>89</v>
      </c>
      <c r="D31" s="26" t="s">
        <v>90</v>
      </c>
      <c r="E31" s="45" t="s">
        <v>85</v>
      </c>
      <c r="F31" s="37" t="s">
        <v>86</v>
      </c>
      <c r="G31" s="46"/>
      <c r="H31" s="37"/>
      <c r="I31" s="37" t="s">
        <v>75</v>
      </c>
      <c r="J31" s="57" t="s">
        <v>74</v>
      </c>
      <c r="K31" s="25" t="s">
        <v>75</v>
      </c>
      <c r="L31" s="26" t="s">
        <v>551</v>
      </c>
      <c r="M31" s="51">
        <v>45419</v>
      </c>
      <c r="N31" s="47">
        <v>45419</v>
      </c>
      <c r="O31" s="34"/>
      <c r="P31" s="35"/>
      <c r="Q31" s="35">
        <v>0</v>
      </c>
      <c r="R31" s="35">
        <v>0</v>
      </c>
      <c r="S31" s="36">
        <f t="shared" si="4"/>
        <v>0</v>
      </c>
      <c r="T31" s="37">
        <v>0</v>
      </c>
      <c r="U31" s="35">
        <v>527.75</v>
      </c>
      <c r="V31" s="37">
        <v>1</v>
      </c>
      <c r="W31" s="35">
        <v>263.87</v>
      </c>
      <c r="X31" s="37">
        <f t="shared" si="5"/>
        <v>0.5</v>
      </c>
      <c r="Y31" s="36">
        <v>263.87</v>
      </c>
      <c r="Z31" s="36">
        <v>263.87</v>
      </c>
      <c r="AA31" s="37" t="s">
        <v>88</v>
      </c>
      <c r="AB31" s="7"/>
      <c r="AC31" s="7"/>
    </row>
    <row r="32" spans="1:31" ht="15.75" customHeight="1" x14ac:dyDescent="0.2">
      <c r="A32" s="111" t="s">
        <v>76</v>
      </c>
      <c r="B32" s="228" t="s">
        <v>166</v>
      </c>
      <c r="C32" s="49" t="s">
        <v>136</v>
      </c>
      <c r="D32" s="26" t="s">
        <v>137</v>
      </c>
      <c r="E32" s="45" t="s">
        <v>85</v>
      </c>
      <c r="F32" s="37" t="s">
        <v>86</v>
      </c>
      <c r="G32" s="46"/>
      <c r="H32" s="37"/>
      <c r="I32" s="37" t="s">
        <v>75</v>
      </c>
      <c r="J32" s="57" t="s">
        <v>74</v>
      </c>
      <c r="K32" s="22" t="s">
        <v>75</v>
      </c>
      <c r="L32" s="26" t="s">
        <v>551</v>
      </c>
      <c r="M32" s="51">
        <v>45419</v>
      </c>
      <c r="N32" s="47">
        <v>45419</v>
      </c>
      <c r="O32" s="34"/>
      <c r="P32" s="35"/>
      <c r="Q32" s="35">
        <v>0</v>
      </c>
      <c r="R32" s="35">
        <v>0</v>
      </c>
      <c r="S32" s="36">
        <f t="shared" si="4"/>
        <v>0</v>
      </c>
      <c r="T32" s="37">
        <v>0</v>
      </c>
      <c r="U32" s="35">
        <v>527.75</v>
      </c>
      <c r="V32" s="37">
        <v>1</v>
      </c>
      <c r="W32" s="35">
        <v>263.87</v>
      </c>
      <c r="X32" s="37">
        <f t="shared" si="5"/>
        <v>0.5</v>
      </c>
      <c r="Y32" s="36">
        <v>263.87</v>
      </c>
      <c r="Z32" s="36">
        <v>263.87</v>
      </c>
      <c r="AA32" s="37" t="s">
        <v>88</v>
      </c>
      <c r="AB32" s="7"/>
      <c r="AC32" s="7"/>
    </row>
    <row r="33" spans="1:29" ht="15.75" customHeight="1" x14ac:dyDescent="0.2">
      <c r="A33" s="111" t="s">
        <v>76</v>
      </c>
      <c r="B33" s="228" t="s">
        <v>166</v>
      </c>
      <c r="C33" s="49" t="s">
        <v>552</v>
      </c>
      <c r="D33" s="26" t="s">
        <v>553</v>
      </c>
      <c r="E33" s="45" t="s">
        <v>85</v>
      </c>
      <c r="F33" s="37" t="s">
        <v>86</v>
      </c>
      <c r="G33" s="46"/>
      <c r="H33" s="37"/>
      <c r="I33" s="37" t="s">
        <v>75</v>
      </c>
      <c r="J33" s="57" t="s">
        <v>74</v>
      </c>
      <c r="K33" s="22" t="s">
        <v>75</v>
      </c>
      <c r="L33" s="145" t="s">
        <v>543</v>
      </c>
      <c r="M33" s="51">
        <v>45419</v>
      </c>
      <c r="N33" s="47">
        <v>45421</v>
      </c>
      <c r="O33" s="34"/>
      <c r="P33" s="35"/>
      <c r="Q33" s="35">
        <v>0</v>
      </c>
      <c r="R33" s="35">
        <v>0</v>
      </c>
      <c r="S33" s="36">
        <f t="shared" si="4"/>
        <v>0</v>
      </c>
      <c r="T33" s="37">
        <v>2</v>
      </c>
      <c r="U33" s="35">
        <v>527.75</v>
      </c>
      <c r="V33" s="37">
        <v>1</v>
      </c>
      <c r="W33" s="35">
        <v>263.87</v>
      </c>
      <c r="X33" s="37">
        <f t="shared" si="5"/>
        <v>2.5</v>
      </c>
      <c r="Y33" s="36">
        <v>1319.37</v>
      </c>
      <c r="Z33" s="36">
        <v>1319.37</v>
      </c>
      <c r="AA33" s="37" t="s">
        <v>88</v>
      </c>
      <c r="AB33" s="7"/>
      <c r="AC33" s="7"/>
    </row>
    <row r="34" spans="1:29" ht="15.75" customHeight="1" x14ac:dyDescent="0.2">
      <c r="A34" s="111" t="s">
        <v>76</v>
      </c>
      <c r="B34" s="228" t="s">
        <v>166</v>
      </c>
      <c r="C34" s="49" t="s">
        <v>95</v>
      </c>
      <c r="D34" s="26" t="s">
        <v>96</v>
      </c>
      <c r="E34" s="45" t="s">
        <v>85</v>
      </c>
      <c r="F34" s="37" t="s">
        <v>86</v>
      </c>
      <c r="G34" s="46"/>
      <c r="H34" s="37"/>
      <c r="I34" s="37" t="s">
        <v>75</v>
      </c>
      <c r="J34" s="57" t="s">
        <v>74</v>
      </c>
      <c r="K34" s="22" t="s">
        <v>75</v>
      </c>
      <c r="L34" s="145" t="s">
        <v>78</v>
      </c>
      <c r="M34" s="51">
        <v>45421</v>
      </c>
      <c r="N34" s="47">
        <v>45422</v>
      </c>
      <c r="O34" s="34"/>
      <c r="P34" s="35"/>
      <c r="Q34" s="35">
        <v>0</v>
      </c>
      <c r="R34" s="35">
        <v>0</v>
      </c>
      <c r="S34" s="36">
        <f t="shared" si="4"/>
        <v>0</v>
      </c>
      <c r="T34" s="37">
        <v>1</v>
      </c>
      <c r="U34" s="35">
        <v>527.75</v>
      </c>
      <c r="V34" s="37">
        <v>1</v>
      </c>
      <c r="W34" s="35">
        <v>263.87</v>
      </c>
      <c r="X34" s="37">
        <f t="shared" si="5"/>
        <v>1.5</v>
      </c>
      <c r="Y34" s="36">
        <v>791.62</v>
      </c>
      <c r="Z34" s="36">
        <v>791.62</v>
      </c>
      <c r="AA34" s="37" t="s">
        <v>88</v>
      </c>
      <c r="AB34" s="7"/>
      <c r="AC34" s="7"/>
    </row>
    <row r="35" spans="1:29" ht="15.75" customHeight="1" x14ac:dyDescent="0.2">
      <c r="A35" s="111" t="s">
        <v>76</v>
      </c>
      <c r="B35" s="228" t="s">
        <v>166</v>
      </c>
      <c r="C35" s="49" t="s">
        <v>554</v>
      </c>
      <c r="D35" s="26" t="s">
        <v>555</v>
      </c>
      <c r="E35" s="45" t="s">
        <v>85</v>
      </c>
      <c r="F35" s="37" t="s">
        <v>86</v>
      </c>
      <c r="G35" s="46"/>
      <c r="H35" s="37"/>
      <c r="I35" s="37" t="s">
        <v>75</v>
      </c>
      <c r="J35" s="57" t="s">
        <v>74</v>
      </c>
      <c r="K35" s="22" t="s">
        <v>75</v>
      </c>
      <c r="L35" s="145" t="s">
        <v>78</v>
      </c>
      <c r="M35" s="51">
        <v>45421</v>
      </c>
      <c r="N35" s="47">
        <v>45422</v>
      </c>
      <c r="O35" s="34"/>
      <c r="P35" s="35"/>
      <c r="Q35" s="35">
        <v>0</v>
      </c>
      <c r="R35" s="35">
        <v>0</v>
      </c>
      <c r="S35" s="36">
        <f t="shared" si="4"/>
        <v>0</v>
      </c>
      <c r="T35" s="37">
        <v>1</v>
      </c>
      <c r="U35" s="35">
        <v>527.75</v>
      </c>
      <c r="V35" s="37">
        <v>1</v>
      </c>
      <c r="W35" s="35">
        <v>263.87</v>
      </c>
      <c r="X35" s="37">
        <f t="shared" si="5"/>
        <v>1.5</v>
      </c>
      <c r="Y35" s="36">
        <v>791.62</v>
      </c>
      <c r="Z35" s="36">
        <v>791.62</v>
      </c>
      <c r="AA35" s="37" t="s">
        <v>88</v>
      </c>
      <c r="AB35" s="7"/>
      <c r="AC35" s="7"/>
    </row>
    <row r="36" spans="1:29" ht="15.75" customHeight="1" x14ac:dyDescent="0.2">
      <c r="A36" s="111" t="s">
        <v>76</v>
      </c>
      <c r="B36" s="228" t="s">
        <v>166</v>
      </c>
      <c r="C36" s="54" t="s">
        <v>556</v>
      </c>
      <c r="D36" s="26" t="s">
        <v>557</v>
      </c>
      <c r="E36" s="45" t="s">
        <v>85</v>
      </c>
      <c r="F36" s="37" t="s">
        <v>86</v>
      </c>
      <c r="G36" s="46"/>
      <c r="H36" s="37"/>
      <c r="I36" s="37" t="s">
        <v>75</v>
      </c>
      <c r="J36" s="57" t="s">
        <v>74</v>
      </c>
      <c r="K36" s="25" t="s">
        <v>75</v>
      </c>
      <c r="L36" s="26" t="s">
        <v>78</v>
      </c>
      <c r="M36" s="51">
        <v>45425</v>
      </c>
      <c r="N36" s="47">
        <v>45425</v>
      </c>
      <c r="O36" s="34"/>
      <c r="P36" s="35"/>
      <c r="Q36" s="35">
        <v>0</v>
      </c>
      <c r="R36" s="35">
        <v>0</v>
      </c>
      <c r="S36" s="36">
        <f t="shared" si="4"/>
        <v>0</v>
      </c>
      <c r="T36" s="37">
        <v>0</v>
      </c>
      <c r="U36" s="35">
        <v>527.75</v>
      </c>
      <c r="V36" s="37">
        <v>1</v>
      </c>
      <c r="W36" s="35">
        <v>263.87</v>
      </c>
      <c r="X36" s="37">
        <f t="shared" si="5"/>
        <v>0.5</v>
      </c>
      <c r="Y36" s="36">
        <v>263.87</v>
      </c>
      <c r="Z36" s="36">
        <v>263.87</v>
      </c>
      <c r="AA36" s="37" t="s">
        <v>88</v>
      </c>
      <c r="AB36" s="7"/>
      <c r="AC36" s="7"/>
    </row>
    <row r="37" spans="1:29" ht="15.75" customHeight="1" x14ac:dyDescent="0.2">
      <c r="A37" s="111" t="s">
        <v>76</v>
      </c>
      <c r="B37" s="228" t="s">
        <v>166</v>
      </c>
      <c r="C37" s="231" t="s">
        <v>558</v>
      </c>
      <c r="D37" s="107" t="s">
        <v>559</v>
      </c>
      <c r="E37" s="48" t="s">
        <v>85</v>
      </c>
      <c r="F37" s="61" t="s">
        <v>86</v>
      </c>
      <c r="G37" s="232"/>
      <c r="H37" s="61"/>
      <c r="I37" s="61" t="s">
        <v>75</v>
      </c>
      <c r="J37" s="62" t="s">
        <v>74</v>
      </c>
      <c r="K37" s="75" t="s">
        <v>75</v>
      </c>
      <c r="L37" s="107" t="s">
        <v>78</v>
      </c>
      <c r="M37" s="64">
        <v>45425</v>
      </c>
      <c r="N37" s="33">
        <v>45425</v>
      </c>
      <c r="O37" s="69"/>
      <c r="P37" s="70"/>
      <c r="Q37" s="70">
        <v>0</v>
      </c>
      <c r="R37" s="70">
        <v>0</v>
      </c>
      <c r="S37" s="105">
        <f t="shared" si="4"/>
        <v>0</v>
      </c>
      <c r="T37" s="61">
        <v>0</v>
      </c>
      <c r="U37" s="70">
        <v>527.75</v>
      </c>
      <c r="V37" s="61">
        <v>1</v>
      </c>
      <c r="W37" s="70">
        <v>263.87</v>
      </c>
      <c r="X37" s="61">
        <f t="shared" si="5"/>
        <v>0.5</v>
      </c>
      <c r="Y37" s="105">
        <v>263.87</v>
      </c>
      <c r="Z37" s="105">
        <v>263.87</v>
      </c>
      <c r="AA37" s="61" t="s">
        <v>88</v>
      </c>
      <c r="AB37" s="7"/>
      <c r="AC37" s="7"/>
    </row>
    <row r="38" spans="1:29" ht="15.75" customHeight="1" x14ac:dyDescent="0.2">
      <c r="A38" s="111" t="s">
        <v>76</v>
      </c>
      <c r="B38" s="228" t="s">
        <v>166</v>
      </c>
      <c r="C38" s="52" t="s">
        <v>560</v>
      </c>
      <c r="D38" s="26" t="s">
        <v>561</v>
      </c>
      <c r="E38" s="48" t="s">
        <v>85</v>
      </c>
      <c r="F38" s="61" t="s">
        <v>86</v>
      </c>
      <c r="G38" s="30"/>
      <c r="H38" s="18"/>
      <c r="I38" s="61" t="s">
        <v>75</v>
      </c>
      <c r="J38" s="62" t="s">
        <v>74</v>
      </c>
      <c r="K38" s="75" t="s">
        <v>75</v>
      </c>
      <c r="L38" s="107" t="s">
        <v>78</v>
      </c>
      <c r="M38" s="64">
        <v>45425</v>
      </c>
      <c r="N38" s="33">
        <v>45425</v>
      </c>
      <c r="O38" s="38"/>
      <c r="P38" s="233"/>
      <c r="Q38" s="70">
        <v>0</v>
      </c>
      <c r="R38" s="70">
        <v>0</v>
      </c>
      <c r="S38" s="105">
        <f t="shared" si="4"/>
        <v>0</v>
      </c>
      <c r="T38" s="61">
        <v>0</v>
      </c>
      <c r="U38" s="70">
        <v>527.75</v>
      </c>
      <c r="V38" s="61">
        <v>1</v>
      </c>
      <c r="W38" s="70">
        <v>263.87</v>
      </c>
      <c r="X38" s="61">
        <f t="shared" si="5"/>
        <v>0.5</v>
      </c>
      <c r="Y38" s="105">
        <v>263.87</v>
      </c>
      <c r="Z38" s="105">
        <v>263.87</v>
      </c>
      <c r="AA38" s="61" t="s">
        <v>88</v>
      </c>
      <c r="AB38" s="7"/>
      <c r="AC38" s="7"/>
    </row>
    <row r="39" spans="1:29" ht="15.75" customHeight="1" x14ac:dyDescent="0.2">
      <c r="A39" s="111" t="s">
        <v>76</v>
      </c>
      <c r="B39" s="228" t="s">
        <v>166</v>
      </c>
      <c r="C39" s="52" t="s">
        <v>562</v>
      </c>
      <c r="D39" s="26" t="s">
        <v>563</v>
      </c>
      <c r="E39" s="48" t="s">
        <v>85</v>
      </c>
      <c r="F39" s="61" t="s">
        <v>86</v>
      </c>
      <c r="G39" s="30"/>
      <c r="H39" s="18"/>
      <c r="I39" s="61" t="s">
        <v>75</v>
      </c>
      <c r="J39" s="62" t="s">
        <v>74</v>
      </c>
      <c r="K39" s="75" t="s">
        <v>75</v>
      </c>
      <c r="L39" s="107" t="s">
        <v>78</v>
      </c>
      <c r="M39" s="64">
        <v>45425</v>
      </c>
      <c r="N39" s="33">
        <v>45425</v>
      </c>
      <c r="O39" s="38"/>
      <c r="P39" s="233"/>
      <c r="Q39" s="70">
        <v>0</v>
      </c>
      <c r="R39" s="70">
        <v>0</v>
      </c>
      <c r="S39" s="105">
        <f t="shared" si="4"/>
        <v>0</v>
      </c>
      <c r="T39" s="61">
        <v>0</v>
      </c>
      <c r="U39" s="70">
        <v>527.75</v>
      </c>
      <c r="V39" s="61">
        <v>1</v>
      </c>
      <c r="W39" s="70">
        <v>263.87</v>
      </c>
      <c r="X39" s="61">
        <f t="shared" si="5"/>
        <v>0.5</v>
      </c>
      <c r="Y39" s="105">
        <v>263.87</v>
      </c>
      <c r="Z39" s="105">
        <v>263.87</v>
      </c>
      <c r="AA39" s="61" t="s">
        <v>88</v>
      </c>
      <c r="AB39" s="7"/>
      <c r="AC39" s="7"/>
    </row>
    <row r="40" spans="1:29" ht="15.75" customHeight="1" x14ac:dyDescent="0.2">
      <c r="A40" s="111" t="s">
        <v>76</v>
      </c>
      <c r="B40" s="228" t="s">
        <v>166</v>
      </c>
      <c r="C40" s="52" t="s">
        <v>564</v>
      </c>
      <c r="D40" s="26" t="s">
        <v>565</v>
      </c>
      <c r="E40" s="48" t="s">
        <v>85</v>
      </c>
      <c r="F40" s="61" t="s">
        <v>86</v>
      </c>
      <c r="G40" s="30"/>
      <c r="H40" s="18"/>
      <c r="I40" s="61" t="s">
        <v>75</v>
      </c>
      <c r="J40" s="62" t="s">
        <v>74</v>
      </c>
      <c r="K40" s="75" t="s">
        <v>75</v>
      </c>
      <c r="L40" s="107" t="s">
        <v>78</v>
      </c>
      <c r="M40" s="64">
        <v>45425</v>
      </c>
      <c r="N40" s="33">
        <v>45425</v>
      </c>
      <c r="O40" s="38"/>
      <c r="P40" s="233"/>
      <c r="Q40" s="70">
        <v>0</v>
      </c>
      <c r="R40" s="70">
        <v>0</v>
      </c>
      <c r="S40" s="105">
        <f t="shared" si="4"/>
        <v>0</v>
      </c>
      <c r="T40" s="61">
        <v>0</v>
      </c>
      <c r="U40" s="70">
        <v>527.75</v>
      </c>
      <c r="V40" s="61">
        <v>1</v>
      </c>
      <c r="W40" s="70">
        <v>263.87</v>
      </c>
      <c r="X40" s="61">
        <f t="shared" si="5"/>
        <v>0.5</v>
      </c>
      <c r="Y40" s="105">
        <v>263.87</v>
      </c>
      <c r="Z40" s="105">
        <v>263.87</v>
      </c>
      <c r="AA40" s="61" t="s">
        <v>88</v>
      </c>
      <c r="AB40" s="7"/>
      <c r="AC40" s="7"/>
    </row>
    <row r="41" spans="1:29" ht="15.75" customHeight="1" x14ac:dyDescent="0.2">
      <c r="A41" s="111" t="s">
        <v>76</v>
      </c>
      <c r="B41" s="228" t="s">
        <v>166</v>
      </c>
      <c r="C41" s="52" t="s">
        <v>566</v>
      </c>
      <c r="D41" s="26" t="s">
        <v>125</v>
      </c>
      <c r="E41" s="48" t="s">
        <v>85</v>
      </c>
      <c r="F41" s="61" t="s">
        <v>86</v>
      </c>
      <c r="G41" s="30"/>
      <c r="H41" s="18"/>
      <c r="I41" s="61" t="s">
        <v>75</v>
      </c>
      <c r="J41" s="62" t="s">
        <v>74</v>
      </c>
      <c r="K41" s="75" t="s">
        <v>75</v>
      </c>
      <c r="L41" s="107" t="s">
        <v>567</v>
      </c>
      <c r="M41" s="64">
        <v>45425</v>
      </c>
      <c r="N41" s="33">
        <v>45426</v>
      </c>
      <c r="O41" s="38"/>
      <c r="P41" s="233"/>
      <c r="Q41" s="70">
        <v>0</v>
      </c>
      <c r="R41" s="70">
        <v>0</v>
      </c>
      <c r="S41" s="105">
        <f t="shared" si="4"/>
        <v>0</v>
      </c>
      <c r="T41" s="61">
        <v>1</v>
      </c>
      <c r="U41" s="70">
        <v>527.75</v>
      </c>
      <c r="V41" s="61">
        <v>0</v>
      </c>
      <c r="W41" s="70">
        <v>263.87</v>
      </c>
      <c r="X41" s="61">
        <f t="shared" si="5"/>
        <v>1</v>
      </c>
      <c r="Y41" s="105">
        <v>527.75</v>
      </c>
      <c r="Z41" s="105">
        <v>527.75</v>
      </c>
      <c r="AA41" s="61" t="s">
        <v>88</v>
      </c>
      <c r="AB41" s="7"/>
      <c r="AC41" s="7"/>
    </row>
    <row r="42" spans="1:29" ht="15.75" customHeight="1" x14ac:dyDescent="0.2">
      <c r="A42" s="111" t="s">
        <v>76</v>
      </c>
      <c r="B42" s="228" t="s">
        <v>166</v>
      </c>
      <c r="C42" s="52" t="s">
        <v>568</v>
      </c>
      <c r="D42" s="26" t="s">
        <v>569</v>
      </c>
      <c r="E42" s="48" t="s">
        <v>85</v>
      </c>
      <c r="F42" s="61" t="s">
        <v>86</v>
      </c>
      <c r="G42" s="30"/>
      <c r="H42" s="18"/>
      <c r="I42" s="61" t="s">
        <v>75</v>
      </c>
      <c r="J42" s="62" t="s">
        <v>74</v>
      </c>
      <c r="K42" s="75" t="s">
        <v>75</v>
      </c>
      <c r="L42" s="26" t="s">
        <v>570</v>
      </c>
      <c r="M42" s="64">
        <v>45425</v>
      </c>
      <c r="N42" s="33">
        <v>45426</v>
      </c>
      <c r="O42" s="38"/>
      <c r="P42" s="233"/>
      <c r="Q42" s="70">
        <v>0</v>
      </c>
      <c r="R42" s="70">
        <v>0</v>
      </c>
      <c r="S42" s="105">
        <f t="shared" si="4"/>
        <v>0</v>
      </c>
      <c r="T42" s="61">
        <v>1</v>
      </c>
      <c r="U42" s="70">
        <v>527.75</v>
      </c>
      <c r="V42" s="61">
        <v>1</v>
      </c>
      <c r="W42" s="70">
        <v>263.87</v>
      </c>
      <c r="X42" s="61">
        <f t="shared" si="5"/>
        <v>1.5</v>
      </c>
      <c r="Y42" s="105">
        <v>791.62</v>
      </c>
      <c r="Z42" s="105">
        <v>791.62</v>
      </c>
      <c r="AA42" s="61" t="s">
        <v>88</v>
      </c>
      <c r="AB42" s="7"/>
      <c r="AC42" s="7"/>
    </row>
    <row r="43" spans="1:29" ht="15.75" customHeight="1" x14ac:dyDescent="0.2">
      <c r="A43" s="111" t="s">
        <v>76</v>
      </c>
      <c r="B43" s="228" t="s">
        <v>166</v>
      </c>
      <c r="C43" s="52" t="s">
        <v>161</v>
      </c>
      <c r="D43" s="26" t="s">
        <v>162</v>
      </c>
      <c r="E43" s="48" t="s">
        <v>85</v>
      </c>
      <c r="F43" s="61" t="s">
        <v>86</v>
      </c>
      <c r="G43" s="30"/>
      <c r="H43" s="18"/>
      <c r="I43" s="61" t="s">
        <v>75</v>
      </c>
      <c r="J43" s="62" t="s">
        <v>74</v>
      </c>
      <c r="K43" s="75" t="s">
        <v>75</v>
      </c>
      <c r="L43" s="26" t="s">
        <v>78</v>
      </c>
      <c r="M43" s="64">
        <v>45425</v>
      </c>
      <c r="N43" s="33">
        <v>45426</v>
      </c>
      <c r="O43" s="38"/>
      <c r="P43" s="233"/>
      <c r="Q43" s="70">
        <v>0</v>
      </c>
      <c r="R43" s="70">
        <v>0</v>
      </c>
      <c r="S43" s="105">
        <f>Q43+R43</f>
        <v>0</v>
      </c>
      <c r="T43" s="61">
        <v>1</v>
      </c>
      <c r="U43" s="70">
        <v>527.75</v>
      </c>
      <c r="V43" s="61">
        <v>0</v>
      </c>
      <c r="W43" s="70">
        <v>263.87</v>
      </c>
      <c r="X43" s="61">
        <f>T43+(V43*0.5)</f>
        <v>1</v>
      </c>
      <c r="Y43" s="105">
        <v>527.75</v>
      </c>
      <c r="Z43" s="105">
        <v>527.75</v>
      </c>
      <c r="AA43" s="61" t="s">
        <v>88</v>
      </c>
      <c r="AB43" s="7"/>
      <c r="AC43" s="7"/>
    </row>
    <row r="44" spans="1:29" ht="15.75" customHeight="1" x14ac:dyDescent="0.2">
      <c r="A44" s="111" t="s">
        <v>76</v>
      </c>
      <c r="B44" s="228" t="s">
        <v>166</v>
      </c>
      <c r="C44" s="52" t="s">
        <v>164</v>
      </c>
      <c r="D44" s="26" t="s">
        <v>165</v>
      </c>
      <c r="E44" s="48" t="s">
        <v>85</v>
      </c>
      <c r="F44" s="61" t="s">
        <v>86</v>
      </c>
      <c r="G44" s="30"/>
      <c r="H44" s="18"/>
      <c r="I44" s="61" t="s">
        <v>75</v>
      </c>
      <c r="J44" s="62" t="s">
        <v>74</v>
      </c>
      <c r="K44" s="75" t="s">
        <v>75</v>
      </c>
      <c r="L44" s="26" t="s">
        <v>78</v>
      </c>
      <c r="M44" s="64">
        <v>45425</v>
      </c>
      <c r="N44" s="33">
        <v>45426</v>
      </c>
      <c r="O44" s="38"/>
      <c r="P44" s="233"/>
      <c r="Q44" s="70">
        <v>0</v>
      </c>
      <c r="R44" s="70">
        <v>0</v>
      </c>
      <c r="S44" s="105">
        <f>Q44+R44</f>
        <v>0</v>
      </c>
      <c r="T44" s="61">
        <v>1</v>
      </c>
      <c r="U44" s="70">
        <v>527.75</v>
      </c>
      <c r="V44" s="61">
        <v>0</v>
      </c>
      <c r="W44" s="70">
        <v>263.87</v>
      </c>
      <c r="X44" s="61">
        <f>T44+(V44*0.5)</f>
        <v>1</v>
      </c>
      <c r="Y44" s="105">
        <v>527.75</v>
      </c>
      <c r="Z44" s="105">
        <v>527.75</v>
      </c>
      <c r="AA44" s="61" t="s">
        <v>88</v>
      </c>
      <c r="AB44" s="7"/>
      <c r="AC44" s="7"/>
    </row>
    <row r="45" spans="1:29" ht="15.75" customHeight="1" x14ac:dyDescent="0.2">
      <c r="A45" s="111" t="s">
        <v>76</v>
      </c>
      <c r="B45" s="228" t="s">
        <v>166</v>
      </c>
      <c r="C45" s="28" t="s">
        <v>127</v>
      </c>
      <c r="D45" s="26" t="s">
        <v>128</v>
      </c>
      <c r="E45" s="48" t="s">
        <v>85</v>
      </c>
      <c r="F45" s="61" t="s">
        <v>86</v>
      </c>
      <c r="G45" s="30"/>
      <c r="H45" s="18"/>
      <c r="I45" s="61" t="s">
        <v>75</v>
      </c>
      <c r="J45" s="62" t="s">
        <v>74</v>
      </c>
      <c r="K45" s="75" t="s">
        <v>75</v>
      </c>
      <c r="L45" s="26" t="s">
        <v>78</v>
      </c>
      <c r="M45" s="38" t="s">
        <v>545</v>
      </c>
      <c r="N45" s="38" t="s">
        <v>571</v>
      </c>
      <c r="O45" s="39"/>
      <c r="P45" s="35"/>
      <c r="Q45" s="35">
        <v>0</v>
      </c>
      <c r="R45" s="35">
        <v>0</v>
      </c>
      <c r="S45" s="36">
        <f t="shared" ref="S45:S60" si="6">Q45+R45</f>
        <v>0</v>
      </c>
      <c r="T45" s="37">
        <v>1</v>
      </c>
      <c r="U45" s="94">
        <v>527.75</v>
      </c>
      <c r="V45" s="95">
        <v>2</v>
      </c>
      <c r="W45" s="94">
        <v>263.87</v>
      </c>
      <c r="X45" s="37">
        <f t="shared" ref="X45:X60" si="7">T45+(V45*0.5)</f>
        <v>2</v>
      </c>
      <c r="Y45" s="36">
        <f>(T45*U45)+(V45*W45)</f>
        <v>1055.49</v>
      </c>
      <c r="Z45" s="36">
        <f t="shared" ref="Z45" si="8">S45+Y45</f>
        <v>1055.49</v>
      </c>
      <c r="AA45" s="37" t="s">
        <v>88</v>
      </c>
      <c r="AB45" s="7"/>
      <c r="AC45" s="7"/>
    </row>
    <row r="46" spans="1:29" ht="15.75" customHeight="1" x14ac:dyDescent="0.2">
      <c r="A46" s="111" t="s">
        <v>76</v>
      </c>
      <c r="B46" s="228" t="s">
        <v>166</v>
      </c>
      <c r="C46" s="52" t="s">
        <v>99</v>
      </c>
      <c r="D46" s="26" t="s">
        <v>100</v>
      </c>
      <c r="E46" s="48" t="s">
        <v>85</v>
      </c>
      <c r="F46" s="61" t="s">
        <v>86</v>
      </c>
      <c r="G46" s="30"/>
      <c r="H46" s="18"/>
      <c r="I46" s="61" t="s">
        <v>75</v>
      </c>
      <c r="J46" s="62" t="s">
        <v>74</v>
      </c>
      <c r="K46" s="75" t="s">
        <v>75</v>
      </c>
      <c r="L46" s="26" t="s">
        <v>567</v>
      </c>
      <c r="M46" s="64">
        <v>45425</v>
      </c>
      <c r="N46" s="33">
        <v>45426</v>
      </c>
      <c r="O46" s="38"/>
      <c r="P46" s="233"/>
      <c r="Q46" s="70">
        <v>0</v>
      </c>
      <c r="R46" s="70">
        <v>0</v>
      </c>
      <c r="S46" s="105">
        <f t="shared" si="6"/>
        <v>0</v>
      </c>
      <c r="T46" s="61">
        <v>1</v>
      </c>
      <c r="U46" s="70">
        <v>527.75</v>
      </c>
      <c r="V46" s="61">
        <v>0</v>
      </c>
      <c r="W46" s="70">
        <v>263.87</v>
      </c>
      <c r="X46" s="61">
        <f t="shared" si="7"/>
        <v>1</v>
      </c>
      <c r="Y46" s="105">
        <v>527.75</v>
      </c>
      <c r="Z46" s="105">
        <v>527.75</v>
      </c>
      <c r="AA46" s="61" t="s">
        <v>88</v>
      </c>
      <c r="AB46" s="7"/>
      <c r="AC46" s="7"/>
    </row>
    <row r="47" spans="1:29" ht="15.75" customHeight="1" x14ac:dyDescent="0.2">
      <c r="A47" s="111" t="s">
        <v>76</v>
      </c>
      <c r="B47" s="228" t="s">
        <v>166</v>
      </c>
      <c r="C47" s="52" t="s">
        <v>517</v>
      </c>
      <c r="D47" s="26" t="s">
        <v>518</v>
      </c>
      <c r="E47" s="48" t="s">
        <v>85</v>
      </c>
      <c r="F47" s="61" t="s">
        <v>86</v>
      </c>
      <c r="G47" s="30"/>
      <c r="H47" s="18"/>
      <c r="I47" s="61" t="s">
        <v>75</v>
      </c>
      <c r="J47" s="62" t="s">
        <v>74</v>
      </c>
      <c r="K47" s="75" t="s">
        <v>75</v>
      </c>
      <c r="L47" s="26" t="s">
        <v>126</v>
      </c>
      <c r="M47" s="64">
        <v>45432</v>
      </c>
      <c r="N47" s="33">
        <v>45432</v>
      </c>
      <c r="O47" s="38"/>
      <c r="P47" s="233"/>
      <c r="Q47" s="70">
        <v>0</v>
      </c>
      <c r="R47" s="70">
        <v>0</v>
      </c>
      <c r="S47" s="105">
        <f t="shared" si="6"/>
        <v>0</v>
      </c>
      <c r="T47" s="61">
        <v>0</v>
      </c>
      <c r="U47" s="70">
        <v>527.75</v>
      </c>
      <c r="V47" s="61">
        <v>1</v>
      </c>
      <c r="W47" s="70">
        <v>263.87</v>
      </c>
      <c r="X47" s="61">
        <f t="shared" si="7"/>
        <v>0.5</v>
      </c>
      <c r="Y47" s="105">
        <v>263.87</v>
      </c>
      <c r="Z47" s="105">
        <v>263.87</v>
      </c>
      <c r="AA47" s="61" t="s">
        <v>88</v>
      </c>
      <c r="AB47" s="7"/>
      <c r="AC47" s="7"/>
    </row>
    <row r="48" spans="1:29" ht="15.75" customHeight="1" x14ac:dyDescent="0.2">
      <c r="A48" s="111" t="s">
        <v>76</v>
      </c>
      <c r="B48" s="228" t="s">
        <v>166</v>
      </c>
      <c r="C48" s="52" t="s">
        <v>147</v>
      </c>
      <c r="D48" s="26" t="s">
        <v>134</v>
      </c>
      <c r="E48" s="48" t="s">
        <v>85</v>
      </c>
      <c r="F48" s="61" t="s">
        <v>86</v>
      </c>
      <c r="G48" s="30"/>
      <c r="H48" s="18"/>
      <c r="I48" s="61" t="s">
        <v>75</v>
      </c>
      <c r="J48" s="62" t="s">
        <v>74</v>
      </c>
      <c r="K48" s="75" t="s">
        <v>75</v>
      </c>
      <c r="L48" s="26" t="s">
        <v>126</v>
      </c>
      <c r="M48" s="64">
        <v>45432</v>
      </c>
      <c r="N48" s="33">
        <v>45432</v>
      </c>
      <c r="O48" s="38"/>
      <c r="P48" s="233"/>
      <c r="Q48" s="70">
        <v>0</v>
      </c>
      <c r="R48" s="70">
        <v>0</v>
      </c>
      <c r="S48" s="105">
        <f t="shared" si="6"/>
        <v>0</v>
      </c>
      <c r="T48" s="61">
        <v>0</v>
      </c>
      <c r="U48" s="70">
        <v>527.75</v>
      </c>
      <c r="V48" s="61">
        <v>1</v>
      </c>
      <c r="W48" s="70">
        <v>263.87</v>
      </c>
      <c r="X48" s="61">
        <f t="shared" si="7"/>
        <v>0.5</v>
      </c>
      <c r="Y48" s="105">
        <v>263.87</v>
      </c>
      <c r="Z48" s="105">
        <v>263.87</v>
      </c>
      <c r="AA48" s="61" t="s">
        <v>88</v>
      </c>
      <c r="AB48" s="7"/>
      <c r="AC48" s="7"/>
    </row>
    <row r="49" spans="1:29" ht="15.75" customHeight="1" x14ac:dyDescent="0.2">
      <c r="A49" s="111" t="s">
        <v>76</v>
      </c>
      <c r="B49" s="228" t="s">
        <v>166</v>
      </c>
      <c r="C49" s="52" t="s">
        <v>97</v>
      </c>
      <c r="D49" s="234">
        <v>1877356</v>
      </c>
      <c r="E49" s="48" t="s">
        <v>85</v>
      </c>
      <c r="F49" s="61" t="s">
        <v>86</v>
      </c>
      <c r="G49" s="30"/>
      <c r="H49" s="18"/>
      <c r="I49" s="61" t="s">
        <v>75</v>
      </c>
      <c r="J49" s="62" t="s">
        <v>74</v>
      </c>
      <c r="K49" s="75" t="s">
        <v>75</v>
      </c>
      <c r="L49" s="26" t="s">
        <v>572</v>
      </c>
      <c r="M49" s="64">
        <v>45435</v>
      </c>
      <c r="N49" s="33">
        <v>45435</v>
      </c>
      <c r="O49" s="38"/>
      <c r="P49" s="233"/>
      <c r="Q49" s="70">
        <v>0</v>
      </c>
      <c r="R49" s="70">
        <v>0</v>
      </c>
      <c r="S49" s="105">
        <f t="shared" si="6"/>
        <v>0</v>
      </c>
      <c r="T49" s="61">
        <v>0</v>
      </c>
      <c r="U49" s="70">
        <v>527.75</v>
      </c>
      <c r="V49" s="61">
        <v>1</v>
      </c>
      <c r="W49" s="70">
        <v>263.87</v>
      </c>
      <c r="X49" s="61">
        <f t="shared" si="7"/>
        <v>0.5</v>
      </c>
      <c r="Y49" s="105">
        <v>263.87</v>
      </c>
      <c r="Z49" s="105">
        <v>263.87</v>
      </c>
      <c r="AA49" s="61" t="s">
        <v>88</v>
      </c>
      <c r="AB49" s="7"/>
      <c r="AC49" s="7"/>
    </row>
    <row r="50" spans="1:29" ht="15.75" customHeight="1" x14ac:dyDescent="0.2">
      <c r="A50" s="111" t="s">
        <v>76</v>
      </c>
      <c r="B50" s="228" t="s">
        <v>166</v>
      </c>
      <c r="C50" s="49" t="s">
        <v>554</v>
      </c>
      <c r="D50" s="26" t="s">
        <v>555</v>
      </c>
      <c r="E50" s="48" t="s">
        <v>85</v>
      </c>
      <c r="F50" s="61" t="s">
        <v>86</v>
      </c>
      <c r="G50" s="30"/>
      <c r="H50" s="18"/>
      <c r="I50" s="61" t="s">
        <v>75</v>
      </c>
      <c r="J50" s="62" t="s">
        <v>74</v>
      </c>
      <c r="K50" s="75" t="s">
        <v>75</v>
      </c>
      <c r="L50" s="26" t="s">
        <v>572</v>
      </c>
      <c r="M50" s="64">
        <v>45435</v>
      </c>
      <c r="N50" s="33">
        <v>45435</v>
      </c>
      <c r="O50" s="38"/>
      <c r="P50" s="233"/>
      <c r="Q50" s="70">
        <v>0</v>
      </c>
      <c r="R50" s="70">
        <v>0</v>
      </c>
      <c r="S50" s="105">
        <f t="shared" si="6"/>
        <v>0</v>
      </c>
      <c r="T50" s="61">
        <v>0</v>
      </c>
      <c r="U50" s="70">
        <v>527.75</v>
      </c>
      <c r="V50" s="61">
        <v>1</v>
      </c>
      <c r="W50" s="70">
        <v>263.87</v>
      </c>
      <c r="X50" s="61">
        <f t="shared" si="7"/>
        <v>0.5</v>
      </c>
      <c r="Y50" s="105">
        <v>263.87</v>
      </c>
      <c r="Z50" s="105">
        <v>263.87</v>
      </c>
      <c r="AA50" s="61" t="s">
        <v>88</v>
      </c>
      <c r="AB50" s="7"/>
      <c r="AC50" s="7"/>
    </row>
    <row r="51" spans="1:29" ht="15.75" customHeight="1" x14ac:dyDescent="0.2">
      <c r="A51" s="111" t="s">
        <v>76</v>
      </c>
      <c r="B51" s="228" t="s">
        <v>166</v>
      </c>
      <c r="C51" s="52" t="s">
        <v>517</v>
      </c>
      <c r="D51" s="26" t="s">
        <v>518</v>
      </c>
      <c r="E51" s="48" t="s">
        <v>85</v>
      </c>
      <c r="F51" s="61" t="s">
        <v>86</v>
      </c>
      <c r="G51" s="30"/>
      <c r="H51" s="18"/>
      <c r="I51" s="61" t="s">
        <v>75</v>
      </c>
      <c r="J51" s="62" t="s">
        <v>74</v>
      </c>
      <c r="K51" s="75" t="s">
        <v>75</v>
      </c>
      <c r="L51" s="26" t="s">
        <v>551</v>
      </c>
      <c r="M51" s="64">
        <v>45440</v>
      </c>
      <c r="N51" s="33">
        <v>45440</v>
      </c>
      <c r="O51" s="38"/>
      <c r="P51" s="233"/>
      <c r="Q51" s="70">
        <v>0</v>
      </c>
      <c r="R51" s="70">
        <v>0</v>
      </c>
      <c r="S51" s="105">
        <f>Q51+R51</f>
        <v>0</v>
      </c>
      <c r="T51" s="61">
        <v>0</v>
      </c>
      <c r="U51" s="70">
        <v>527.75</v>
      </c>
      <c r="V51" s="61">
        <v>1</v>
      </c>
      <c r="W51" s="70">
        <v>263.87</v>
      </c>
      <c r="X51" s="61">
        <f>T51+(V51*0.5)</f>
        <v>0.5</v>
      </c>
      <c r="Y51" s="105">
        <v>263.87</v>
      </c>
      <c r="Z51" s="105">
        <v>263.87</v>
      </c>
      <c r="AA51" s="61" t="s">
        <v>88</v>
      </c>
      <c r="AB51" s="7"/>
      <c r="AC51" s="7"/>
    </row>
    <row r="52" spans="1:29" ht="15.75" customHeight="1" x14ac:dyDescent="0.2">
      <c r="A52" s="111" t="s">
        <v>76</v>
      </c>
      <c r="B52" s="228" t="s">
        <v>166</v>
      </c>
      <c r="C52" s="52" t="s">
        <v>147</v>
      </c>
      <c r="D52" s="26" t="s">
        <v>134</v>
      </c>
      <c r="E52" s="48" t="s">
        <v>85</v>
      </c>
      <c r="F52" s="61" t="s">
        <v>86</v>
      </c>
      <c r="G52" s="30"/>
      <c r="H52" s="18"/>
      <c r="I52" s="61" t="s">
        <v>75</v>
      </c>
      <c r="J52" s="62" t="s">
        <v>74</v>
      </c>
      <c r="K52" s="75" t="s">
        <v>75</v>
      </c>
      <c r="L52" s="26" t="s">
        <v>551</v>
      </c>
      <c r="M52" s="64">
        <v>45440</v>
      </c>
      <c r="N52" s="33">
        <v>45440</v>
      </c>
      <c r="O52" s="38"/>
      <c r="P52" s="233"/>
      <c r="Q52" s="70">
        <v>0</v>
      </c>
      <c r="R52" s="70">
        <v>0</v>
      </c>
      <c r="S52" s="105">
        <f>Q52+R52</f>
        <v>0</v>
      </c>
      <c r="T52" s="61">
        <v>0</v>
      </c>
      <c r="U52" s="70">
        <v>527.75</v>
      </c>
      <c r="V52" s="61">
        <v>1</v>
      </c>
      <c r="W52" s="70">
        <v>263.87</v>
      </c>
      <c r="X52" s="61">
        <f>T52+(V52*0.5)</f>
        <v>0.5</v>
      </c>
      <c r="Y52" s="105">
        <v>263.87</v>
      </c>
      <c r="Z52" s="105">
        <v>263.87</v>
      </c>
      <c r="AA52" s="61" t="s">
        <v>88</v>
      </c>
      <c r="AB52" s="7"/>
      <c r="AC52" s="7"/>
    </row>
    <row r="53" spans="1:29" ht="15.75" customHeight="1" x14ac:dyDescent="0.2">
      <c r="A53" s="111" t="s">
        <v>76</v>
      </c>
      <c r="B53" s="228" t="s">
        <v>166</v>
      </c>
      <c r="C53" s="52" t="s">
        <v>164</v>
      </c>
      <c r="D53" s="26" t="s">
        <v>165</v>
      </c>
      <c r="E53" s="48" t="s">
        <v>85</v>
      </c>
      <c r="F53" s="61" t="s">
        <v>86</v>
      </c>
      <c r="G53" s="30"/>
      <c r="H53" s="18"/>
      <c r="I53" s="61" t="s">
        <v>75</v>
      </c>
      <c r="J53" s="62" t="s">
        <v>74</v>
      </c>
      <c r="K53" s="75" t="s">
        <v>75</v>
      </c>
      <c r="L53" s="26" t="s">
        <v>573</v>
      </c>
      <c r="M53" s="64">
        <v>45441</v>
      </c>
      <c r="N53" s="33">
        <v>45442</v>
      </c>
      <c r="O53" s="38"/>
      <c r="P53" s="233"/>
      <c r="Q53" s="70">
        <v>0</v>
      </c>
      <c r="R53" s="70">
        <v>0</v>
      </c>
      <c r="S53" s="105">
        <f t="shared" si="6"/>
        <v>0</v>
      </c>
      <c r="T53" s="61">
        <v>1</v>
      </c>
      <c r="U53" s="70">
        <v>527.75</v>
      </c>
      <c r="V53" s="61">
        <v>0</v>
      </c>
      <c r="W53" s="70">
        <v>263.87</v>
      </c>
      <c r="X53" s="61">
        <f t="shared" si="7"/>
        <v>1</v>
      </c>
      <c r="Y53" s="105">
        <v>527.75</v>
      </c>
      <c r="Z53" s="105">
        <v>527.75</v>
      </c>
      <c r="AA53" s="61" t="s">
        <v>88</v>
      </c>
      <c r="AB53" s="7"/>
      <c r="AC53" s="7"/>
    </row>
    <row r="54" spans="1:29" ht="15.75" customHeight="1" x14ac:dyDescent="0.2">
      <c r="A54" s="111" t="s">
        <v>76</v>
      </c>
      <c r="B54" s="228" t="s">
        <v>166</v>
      </c>
      <c r="C54" s="52" t="s">
        <v>161</v>
      </c>
      <c r="D54" s="26" t="s">
        <v>162</v>
      </c>
      <c r="E54" s="48" t="s">
        <v>85</v>
      </c>
      <c r="F54" s="61" t="s">
        <v>86</v>
      </c>
      <c r="G54" s="30"/>
      <c r="H54" s="18"/>
      <c r="I54" s="61" t="s">
        <v>75</v>
      </c>
      <c r="J54" s="62" t="s">
        <v>74</v>
      </c>
      <c r="K54" s="75" t="s">
        <v>75</v>
      </c>
      <c r="L54" s="26" t="s">
        <v>573</v>
      </c>
      <c r="M54" s="64">
        <v>45441</v>
      </c>
      <c r="N54" s="33">
        <v>45442</v>
      </c>
      <c r="O54" s="38"/>
      <c r="P54" s="233"/>
      <c r="Q54" s="70">
        <v>0</v>
      </c>
      <c r="R54" s="70">
        <v>0</v>
      </c>
      <c r="S54" s="105">
        <f t="shared" si="6"/>
        <v>0</v>
      </c>
      <c r="T54" s="61">
        <v>1</v>
      </c>
      <c r="U54" s="70">
        <v>527.75</v>
      </c>
      <c r="V54" s="61">
        <v>0</v>
      </c>
      <c r="W54" s="70">
        <v>263.87</v>
      </c>
      <c r="X54" s="61">
        <f t="shared" si="7"/>
        <v>1</v>
      </c>
      <c r="Y54" s="105">
        <v>527.75</v>
      </c>
      <c r="Z54" s="105">
        <v>527.75</v>
      </c>
      <c r="AA54" s="61" t="s">
        <v>88</v>
      </c>
      <c r="AB54" s="7"/>
      <c r="AC54" s="7"/>
    </row>
    <row r="55" spans="1:29" ht="15.75" customHeight="1" x14ac:dyDescent="0.2">
      <c r="A55" s="111" t="s">
        <v>76</v>
      </c>
      <c r="B55" s="228" t="s">
        <v>166</v>
      </c>
      <c r="C55" s="49" t="s">
        <v>95</v>
      </c>
      <c r="D55" s="26" t="s">
        <v>96</v>
      </c>
      <c r="E55" s="48" t="s">
        <v>85</v>
      </c>
      <c r="F55" s="61" t="s">
        <v>86</v>
      </c>
      <c r="G55" s="30"/>
      <c r="H55" s="18"/>
      <c r="I55" s="61" t="s">
        <v>75</v>
      </c>
      <c r="J55" s="62" t="s">
        <v>74</v>
      </c>
      <c r="K55" s="75" t="s">
        <v>75</v>
      </c>
      <c r="L55" s="26" t="s">
        <v>524</v>
      </c>
      <c r="M55" s="64">
        <v>45441</v>
      </c>
      <c r="N55" s="33">
        <v>45442</v>
      </c>
      <c r="O55" s="38"/>
      <c r="P55" s="233"/>
      <c r="Q55" s="70">
        <v>0</v>
      </c>
      <c r="R55" s="70">
        <v>0</v>
      </c>
      <c r="S55" s="105">
        <f t="shared" si="6"/>
        <v>0</v>
      </c>
      <c r="T55" s="61">
        <v>1</v>
      </c>
      <c r="U55" s="70">
        <v>527.75</v>
      </c>
      <c r="V55" s="61">
        <v>1</v>
      </c>
      <c r="W55" s="70">
        <v>263.87</v>
      </c>
      <c r="X55" s="61">
        <f t="shared" si="7"/>
        <v>1.5</v>
      </c>
      <c r="Y55" s="105">
        <v>791.62</v>
      </c>
      <c r="Z55" s="105">
        <v>791.62</v>
      </c>
      <c r="AA55" s="61" t="s">
        <v>88</v>
      </c>
      <c r="AB55" s="7"/>
      <c r="AC55" s="7"/>
    </row>
    <row r="56" spans="1:29" ht="15.75" customHeight="1" x14ac:dyDescent="0.2">
      <c r="A56" s="111" t="s">
        <v>76</v>
      </c>
      <c r="B56" s="228" t="s">
        <v>166</v>
      </c>
      <c r="C56" s="52" t="s">
        <v>564</v>
      </c>
      <c r="D56" s="26" t="s">
        <v>565</v>
      </c>
      <c r="E56" s="48" t="s">
        <v>85</v>
      </c>
      <c r="F56" s="61" t="s">
        <v>86</v>
      </c>
      <c r="G56" s="30"/>
      <c r="H56" s="18"/>
      <c r="I56" s="61" t="s">
        <v>75</v>
      </c>
      <c r="J56" s="62" t="s">
        <v>74</v>
      </c>
      <c r="K56" s="75" t="s">
        <v>75</v>
      </c>
      <c r="L56" s="26" t="s">
        <v>524</v>
      </c>
      <c r="M56" s="64">
        <v>45441</v>
      </c>
      <c r="N56" s="33">
        <v>45442</v>
      </c>
      <c r="O56" s="38"/>
      <c r="P56" s="233"/>
      <c r="Q56" s="70">
        <v>0</v>
      </c>
      <c r="R56" s="70">
        <v>0</v>
      </c>
      <c r="S56" s="105">
        <f t="shared" si="6"/>
        <v>0</v>
      </c>
      <c r="T56" s="61">
        <v>1</v>
      </c>
      <c r="U56" s="70">
        <v>527.75</v>
      </c>
      <c r="V56" s="61">
        <v>1</v>
      </c>
      <c r="W56" s="70">
        <v>263.87</v>
      </c>
      <c r="X56" s="61">
        <f t="shared" si="7"/>
        <v>1.5</v>
      </c>
      <c r="Y56" s="105">
        <v>791.62</v>
      </c>
      <c r="Z56" s="105">
        <v>791.62</v>
      </c>
      <c r="AA56" s="61" t="s">
        <v>88</v>
      </c>
      <c r="AB56" s="7"/>
      <c r="AC56" s="7"/>
    </row>
    <row r="57" spans="1:29" ht="15.75" customHeight="1" x14ac:dyDescent="0.2">
      <c r="A57" s="111" t="s">
        <v>76</v>
      </c>
      <c r="B57" s="228" t="s">
        <v>166</v>
      </c>
      <c r="C57" s="52" t="s">
        <v>566</v>
      </c>
      <c r="D57" s="26" t="s">
        <v>125</v>
      </c>
      <c r="E57" s="48" t="s">
        <v>85</v>
      </c>
      <c r="F57" s="61" t="s">
        <v>86</v>
      </c>
      <c r="G57" s="30"/>
      <c r="H57" s="18"/>
      <c r="I57" s="61" t="s">
        <v>75</v>
      </c>
      <c r="J57" s="62" t="s">
        <v>74</v>
      </c>
      <c r="K57" s="75" t="s">
        <v>75</v>
      </c>
      <c r="L57" s="26" t="s">
        <v>574</v>
      </c>
      <c r="M57" s="64">
        <v>45441</v>
      </c>
      <c r="N57" s="33">
        <v>45443</v>
      </c>
      <c r="O57" s="38"/>
      <c r="P57" s="233"/>
      <c r="Q57" s="70">
        <v>0</v>
      </c>
      <c r="R57" s="70">
        <v>0</v>
      </c>
      <c r="S57" s="105">
        <f t="shared" si="6"/>
        <v>0</v>
      </c>
      <c r="T57" s="61">
        <v>2</v>
      </c>
      <c r="U57" s="70">
        <v>527.75</v>
      </c>
      <c r="V57" s="61">
        <v>1</v>
      </c>
      <c r="W57" s="70">
        <v>263.87</v>
      </c>
      <c r="X57" s="61">
        <f t="shared" si="7"/>
        <v>2.5</v>
      </c>
      <c r="Y57" s="105">
        <v>1319.37</v>
      </c>
      <c r="Z57" s="105">
        <v>1319.37</v>
      </c>
      <c r="AA57" s="61" t="s">
        <v>88</v>
      </c>
      <c r="AB57" s="7"/>
      <c r="AC57" s="7"/>
    </row>
    <row r="58" spans="1:29" ht="15.75" customHeight="1" x14ac:dyDescent="0.2">
      <c r="A58" s="111" t="s">
        <v>76</v>
      </c>
      <c r="B58" s="228" t="s">
        <v>166</v>
      </c>
      <c r="C58" s="52" t="s">
        <v>568</v>
      </c>
      <c r="D58" s="26" t="s">
        <v>569</v>
      </c>
      <c r="E58" s="48" t="s">
        <v>85</v>
      </c>
      <c r="F58" s="61" t="s">
        <v>86</v>
      </c>
      <c r="G58" s="30"/>
      <c r="H58" s="18"/>
      <c r="I58" s="61" t="s">
        <v>75</v>
      </c>
      <c r="J58" s="62" t="s">
        <v>74</v>
      </c>
      <c r="K58" s="75" t="s">
        <v>75</v>
      </c>
      <c r="L58" s="26" t="s">
        <v>524</v>
      </c>
      <c r="M58" s="64">
        <v>45441</v>
      </c>
      <c r="N58" s="33">
        <v>45442</v>
      </c>
      <c r="O58" s="38"/>
      <c r="P58" s="233"/>
      <c r="Q58" s="70">
        <v>0</v>
      </c>
      <c r="R58" s="70">
        <v>0</v>
      </c>
      <c r="S58" s="105">
        <f t="shared" si="6"/>
        <v>0</v>
      </c>
      <c r="T58" s="61">
        <v>1</v>
      </c>
      <c r="U58" s="70">
        <v>527.75</v>
      </c>
      <c r="V58" s="61">
        <v>1</v>
      </c>
      <c r="W58" s="70">
        <v>263.87</v>
      </c>
      <c r="X58" s="61">
        <f t="shared" si="7"/>
        <v>1.5</v>
      </c>
      <c r="Y58" s="105">
        <v>791.62</v>
      </c>
      <c r="Z58" s="105">
        <v>791.62</v>
      </c>
      <c r="AA58" s="61" t="s">
        <v>88</v>
      </c>
      <c r="AB58" s="7"/>
      <c r="AC58" s="7"/>
    </row>
    <row r="59" spans="1:29" ht="15.75" customHeight="1" x14ac:dyDescent="0.2">
      <c r="A59" s="111" t="s">
        <v>76</v>
      </c>
      <c r="B59" s="228" t="s">
        <v>166</v>
      </c>
      <c r="C59" s="52" t="s">
        <v>99</v>
      </c>
      <c r="D59" s="26" t="s">
        <v>100</v>
      </c>
      <c r="E59" s="48" t="s">
        <v>85</v>
      </c>
      <c r="F59" s="61" t="s">
        <v>86</v>
      </c>
      <c r="G59" s="30"/>
      <c r="H59" s="18"/>
      <c r="I59" s="61" t="s">
        <v>75</v>
      </c>
      <c r="J59" s="62" t="s">
        <v>74</v>
      </c>
      <c r="K59" s="75" t="s">
        <v>75</v>
      </c>
      <c r="L59" s="26" t="s">
        <v>574</v>
      </c>
      <c r="M59" s="64">
        <v>45441</v>
      </c>
      <c r="N59" s="33">
        <v>45443</v>
      </c>
      <c r="O59" s="38"/>
      <c r="P59" s="233"/>
      <c r="Q59" s="70">
        <v>0</v>
      </c>
      <c r="R59" s="70">
        <v>0</v>
      </c>
      <c r="S59" s="105">
        <f t="shared" si="6"/>
        <v>0</v>
      </c>
      <c r="T59" s="61">
        <v>2</v>
      </c>
      <c r="U59" s="70">
        <v>527.75</v>
      </c>
      <c r="V59" s="61">
        <v>1</v>
      </c>
      <c r="W59" s="70">
        <v>263.87</v>
      </c>
      <c r="X59" s="61">
        <f t="shared" si="7"/>
        <v>2.5</v>
      </c>
      <c r="Y59" s="105">
        <v>1319.37</v>
      </c>
      <c r="Z59" s="105">
        <v>1319.37</v>
      </c>
      <c r="AA59" s="61" t="s">
        <v>88</v>
      </c>
      <c r="AB59" s="7"/>
      <c r="AC59" s="7"/>
    </row>
    <row r="60" spans="1:29" ht="15.75" customHeight="1" x14ac:dyDescent="0.2">
      <c r="A60" s="111" t="s">
        <v>76</v>
      </c>
      <c r="B60" s="228" t="s">
        <v>166</v>
      </c>
      <c r="C60" s="49" t="s">
        <v>136</v>
      </c>
      <c r="D60" s="26" t="s">
        <v>137</v>
      </c>
      <c r="E60" s="48" t="s">
        <v>85</v>
      </c>
      <c r="F60" s="61" t="s">
        <v>86</v>
      </c>
      <c r="G60" s="235"/>
      <c r="H60" s="236"/>
      <c r="I60" s="61" t="s">
        <v>75</v>
      </c>
      <c r="J60" s="62" t="s">
        <v>74</v>
      </c>
      <c r="K60" s="75" t="s">
        <v>75</v>
      </c>
      <c r="L60" s="107" t="s">
        <v>524</v>
      </c>
      <c r="M60" s="64">
        <v>45441</v>
      </c>
      <c r="N60" s="33">
        <v>45442</v>
      </c>
      <c r="O60" s="237"/>
      <c r="P60" s="238"/>
      <c r="Q60" s="70">
        <v>0</v>
      </c>
      <c r="R60" s="70">
        <v>0</v>
      </c>
      <c r="S60" s="105">
        <f t="shared" si="6"/>
        <v>0</v>
      </c>
      <c r="T60" s="61">
        <v>1</v>
      </c>
      <c r="U60" s="70">
        <v>527.75</v>
      </c>
      <c r="V60" s="61">
        <v>1</v>
      </c>
      <c r="W60" s="70">
        <v>263.87</v>
      </c>
      <c r="X60" s="61">
        <f t="shared" si="7"/>
        <v>1.5</v>
      </c>
      <c r="Y60" s="105">
        <v>791.62</v>
      </c>
      <c r="Z60" s="105">
        <v>791.62</v>
      </c>
      <c r="AA60" s="61" t="s">
        <v>88</v>
      </c>
      <c r="AB60" s="7"/>
      <c r="AC60" s="7"/>
    </row>
    <row r="61" spans="1:29" ht="15.75" customHeight="1" x14ac:dyDescent="0.2">
      <c r="A61" s="111" t="s">
        <v>76</v>
      </c>
      <c r="B61" s="228" t="s">
        <v>633</v>
      </c>
      <c r="C61" s="240" t="s">
        <v>587</v>
      </c>
      <c r="D61" s="239" t="s">
        <v>588</v>
      </c>
      <c r="E61" s="239" t="s">
        <v>333</v>
      </c>
      <c r="F61" s="239" t="s">
        <v>653</v>
      </c>
      <c r="G61" s="241" t="s">
        <v>579</v>
      </c>
      <c r="H61" s="239" t="s">
        <v>580</v>
      </c>
      <c r="I61" s="239" t="s">
        <v>75</v>
      </c>
      <c r="J61" s="242" t="s">
        <v>74</v>
      </c>
      <c r="K61" s="239" t="s">
        <v>75</v>
      </c>
      <c r="L61" s="243" t="s">
        <v>524</v>
      </c>
      <c r="M61" s="244"/>
      <c r="N61" s="244"/>
      <c r="O61" s="244"/>
      <c r="P61" s="245"/>
      <c r="Q61" s="245">
        <v>0</v>
      </c>
      <c r="R61" s="245">
        <v>0</v>
      </c>
      <c r="S61" s="248">
        <v>0</v>
      </c>
      <c r="T61" s="18">
        <v>0</v>
      </c>
      <c r="U61" s="233">
        <v>0</v>
      </c>
      <c r="V61" s="18">
        <v>10</v>
      </c>
      <c r="W61" s="233">
        <v>263.87</v>
      </c>
      <c r="X61" s="249">
        <f t="shared" ref="X61:X107" si="9">(V61*W61)</f>
        <v>2638.7</v>
      </c>
      <c r="Y61" s="250">
        <f t="shared" ref="Y61:Y108" si="10">(T61*U61)+(V61*W61)</f>
        <v>2638.7</v>
      </c>
      <c r="Z61" s="246">
        <v>2638.7</v>
      </c>
      <c r="AA61" s="61" t="s">
        <v>88</v>
      </c>
      <c r="AB61" s="7"/>
      <c r="AC61" s="7"/>
    </row>
    <row r="62" spans="1:29" ht="15.75" customHeight="1" x14ac:dyDescent="0.2">
      <c r="A62" s="111" t="s">
        <v>76</v>
      </c>
      <c r="B62" s="228" t="s">
        <v>633</v>
      </c>
      <c r="C62" s="240" t="s">
        <v>589</v>
      </c>
      <c r="D62" s="239">
        <v>1878387</v>
      </c>
      <c r="E62" s="239" t="s">
        <v>333</v>
      </c>
      <c r="F62" s="239" t="s">
        <v>653</v>
      </c>
      <c r="G62" s="241" t="s">
        <v>579</v>
      </c>
      <c r="H62" s="239" t="s">
        <v>580</v>
      </c>
      <c r="I62" s="239" t="s">
        <v>75</v>
      </c>
      <c r="J62" s="242" t="s">
        <v>74</v>
      </c>
      <c r="K62" s="239" t="s">
        <v>75</v>
      </c>
      <c r="L62" s="243" t="s">
        <v>524</v>
      </c>
      <c r="M62" s="244"/>
      <c r="N62" s="244"/>
      <c r="O62" s="244"/>
      <c r="P62" s="245"/>
      <c r="Q62" s="245">
        <v>0</v>
      </c>
      <c r="R62" s="245">
        <v>0</v>
      </c>
      <c r="S62" s="250">
        <v>0</v>
      </c>
      <c r="T62" s="18">
        <v>0</v>
      </c>
      <c r="U62" s="233">
        <v>0</v>
      </c>
      <c r="V62" s="18">
        <v>7</v>
      </c>
      <c r="W62" s="233">
        <v>263.87</v>
      </c>
      <c r="X62" s="249">
        <f t="shared" si="9"/>
        <v>1847.0900000000001</v>
      </c>
      <c r="Y62" s="250">
        <f t="shared" si="10"/>
        <v>1847.0900000000001</v>
      </c>
      <c r="Z62" s="250">
        <v>1847.09</v>
      </c>
      <c r="AA62" s="61" t="s">
        <v>88</v>
      </c>
      <c r="AB62" s="7"/>
      <c r="AC62" s="7"/>
    </row>
    <row r="63" spans="1:29" ht="15.75" customHeight="1" x14ac:dyDescent="0.2">
      <c r="A63" s="111" t="s">
        <v>76</v>
      </c>
      <c r="B63" s="228" t="s">
        <v>633</v>
      </c>
      <c r="C63" s="240" t="s">
        <v>590</v>
      </c>
      <c r="D63" s="239">
        <v>1866796</v>
      </c>
      <c r="E63" s="239" t="s">
        <v>333</v>
      </c>
      <c r="F63" s="239" t="s">
        <v>653</v>
      </c>
      <c r="G63" s="241" t="s">
        <v>579</v>
      </c>
      <c r="H63" s="239" t="s">
        <v>580</v>
      </c>
      <c r="I63" s="239" t="s">
        <v>75</v>
      </c>
      <c r="J63" s="242" t="s">
        <v>74</v>
      </c>
      <c r="K63" s="239" t="s">
        <v>75</v>
      </c>
      <c r="L63" s="243" t="s">
        <v>524</v>
      </c>
      <c r="M63" s="244"/>
      <c r="N63" s="244"/>
      <c r="O63" s="244"/>
      <c r="P63" s="245"/>
      <c r="Q63" s="245">
        <v>0</v>
      </c>
      <c r="R63" s="245">
        <v>0</v>
      </c>
      <c r="S63" s="250">
        <v>0</v>
      </c>
      <c r="T63" s="18">
        <v>0</v>
      </c>
      <c r="U63" s="233">
        <v>0</v>
      </c>
      <c r="V63" s="18">
        <v>9</v>
      </c>
      <c r="W63" s="233">
        <v>263.87</v>
      </c>
      <c r="X63" s="249">
        <f t="shared" si="9"/>
        <v>2374.83</v>
      </c>
      <c r="Y63" s="250">
        <f t="shared" si="10"/>
        <v>2374.83</v>
      </c>
      <c r="Z63" s="250">
        <v>2374.83</v>
      </c>
      <c r="AA63" s="61" t="s">
        <v>88</v>
      </c>
      <c r="AB63" s="7"/>
      <c r="AC63" s="7"/>
    </row>
    <row r="64" spans="1:29" ht="15.75" customHeight="1" x14ac:dyDescent="0.2">
      <c r="A64" s="111" t="s">
        <v>76</v>
      </c>
      <c r="B64" s="228" t="s">
        <v>633</v>
      </c>
      <c r="C64" s="240" t="s">
        <v>591</v>
      </c>
      <c r="D64" s="239">
        <v>1879065</v>
      </c>
      <c r="E64" s="239" t="s">
        <v>333</v>
      </c>
      <c r="F64" s="239" t="s">
        <v>653</v>
      </c>
      <c r="G64" s="241" t="s">
        <v>579</v>
      </c>
      <c r="H64" s="239" t="s">
        <v>580</v>
      </c>
      <c r="I64" s="239" t="s">
        <v>75</v>
      </c>
      <c r="J64" s="242" t="s">
        <v>74</v>
      </c>
      <c r="K64" s="239" t="s">
        <v>75</v>
      </c>
      <c r="L64" s="243" t="s">
        <v>524</v>
      </c>
      <c r="M64" s="244"/>
      <c r="N64" s="244"/>
      <c r="O64" s="244"/>
      <c r="P64" s="245"/>
      <c r="Q64" s="245">
        <v>0</v>
      </c>
      <c r="R64" s="245">
        <v>0</v>
      </c>
      <c r="S64" s="250">
        <v>0</v>
      </c>
      <c r="T64" s="18">
        <v>0</v>
      </c>
      <c r="U64" s="233">
        <v>0</v>
      </c>
      <c r="V64" s="18">
        <v>9</v>
      </c>
      <c r="W64" s="233">
        <v>263.87</v>
      </c>
      <c r="X64" s="249">
        <f t="shared" si="9"/>
        <v>2374.83</v>
      </c>
      <c r="Y64" s="250">
        <f t="shared" si="10"/>
        <v>2374.83</v>
      </c>
      <c r="Z64" s="250">
        <v>2374.83</v>
      </c>
      <c r="AA64" s="61" t="s">
        <v>88</v>
      </c>
      <c r="AB64" s="7"/>
      <c r="AC64" s="7"/>
    </row>
    <row r="65" spans="1:29" ht="15.75" customHeight="1" x14ac:dyDescent="0.2">
      <c r="A65" s="111" t="s">
        <v>76</v>
      </c>
      <c r="B65" s="228" t="s">
        <v>633</v>
      </c>
      <c r="C65" s="240" t="s">
        <v>592</v>
      </c>
      <c r="D65" s="239">
        <v>1879685</v>
      </c>
      <c r="E65" s="239" t="s">
        <v>333</v>
      </c>
      <c r="F65" s="239" t="s">
        <v>653</v>
      </c>
      <c r="G65" s="241" t="s">
        <v>579</v>
      </c>
      <c r="H65" s="239" t="s">
        <v>580</v>
      </c>
      <c r="I65" s="239" t="s">
        <v>75</v>
      </c>
      <c r="J65" s="242" t="s">
        <v>74</v>
      </c>
      <c r="K65" s="239" t="s">
        <v>75</v>
      </c>
      <c r="L65" s="243" t="s">
        <v>524</v>
      </c>
      <c r="M65" s="244"/>
      <c r="N65" s="244"/>
      <c r="O65" s="244"/>
      <c r="P65" s="245"/>
      <c r="Q65" s="245">
        <v>0</v>
      </c>
      <c r="R65" s="245">
        <v>0</v>
      </c>
      <c r="S65" s="250">
        <v>0</v>
      </c>
      <c r="T65" s="18">
        <v>0</v>
      </c>
      <c r="U65" s="233">
        <v>0</v>
      </c>
      <c r="V65" s="18">
        <v>9</v>
      </c>
      <c r="W65" s="233">
        <v>263.87</v>
      </c>
      <c r="X65" s="249">
        <f t="shared" si="9"/>
        <v>2374.83</v>
      </c>
      <c r="Y65" s="250">
        <f t="shared" si="10"/>
        <v>2374.83</v>
      </c>
      <c r="Z65" s="250">
        <v>2374.83</v>
      </c>
      <c r="AA65" s="61" t="s">
        <v>88</v>
      </c>
      <c r="AB65" s="7"/>
      <c r="AC65" s="7"/>
    </row>
    <row r="66" spans="1:29" ht="15.75" customHeight="1" x14ac:dyDescent="0.2">
      <c r="A66" s="111" t="s">
        <v>76</v>
      </c>
      <c r="B66" s="228" t="s">
        <v>633</v>
      </c>
      <c r="C66" s="240" t="s">
        <v>637</v>
      </c>
      <c r="D66" s="239">
        <v>1513435</v>
      </c>
      <c r="E66" s="239" t="s">
        <v>333</v>
      </c>
      <c r="F66" s="239" t="s">
        <v>653</v>
      </c>
      <c r="G66" s="241" t="s">
        <v>579</v>
      </c>
      <c r="H66" s="239" t="s">
        <v>580</v>
      </c>
      <c r="I66" s="239" t="s">
        <v>75</v>
      </c>
      <c r="J66" s="242" t="s">
        <v>74</v>
      </c>
      <c r="K66" s="239" t="s">
        <v>75</v>
      </c>
      <c r="L66" s="243" t="s">
        <v>524</v>
      </c>
      <c r="M66" s="244"/>
      <c r="N66" s="244"/>
      <c r="O66" s="244"/>
      <c r="P66" s="245"/>
      <c r="Q66" s="245">
        <v>0</v>
      </c>
      <c r="R66" s="245">
        <v>0</v>
      </c>
      <c r="S66" s="250">
        <v>0</v>
      </c>
      <c r="T66" s="18">
        <v>0</v>
      </c>
      <c r="U66" s="233">
        <v>0</v>
      </c>
      <c r="V66" s="18">
        <v>8</v>
      </c>
      <c r="W66" s="233">
        <v>263.87</v>
      </c>
      <c r="X66" s="249">
        <f t="shared" si="9"/>
        <v>2110.96</v>
      </c>
      <c r="Y66" s="250">
        <f t="shared" si="10"/>
        <v>2110.96</v>
      </c>
      <c r="Z66" s="250">
        <v>2110.96</v>
      </c>
      <c r="AA66" s="61" t="s">
        <v>88</v>
      </c>
      <c r="AB66" s="7"/>
      <c r="AC66" s="7"/>
    </row>
    <row r="67" spans="1:29" ht="15.75" customHeight="1" x14ac:dyDescent="0.2">
      <c r="A67" s="111" t="s">
        <v>76</v>
      </c>
      <c r="B67" s="228" t="s">
        <v>633</v>
      </c>
      <c r="C67" s="240" t="s">
        <v>593</v>
      </c>
      <c r="D67" s="239">
        <v>1848968</v>
      </c>
      <c r="E67" s="239" t="s">
        <v>333</v>
      </c>
      <c r="F67" s="239" t="s">
        <v>653</v>
      </c>
      <c r="G67" s="241" t="s">
        <v>579</v>
      </c>
      <c r="H67" s="239" t="s">
        <v>580</v>
      </c>
      <c r="I67" s="239" t="s">
        <v>75</v>
      </c>
      <c r="J67" s="242" t="s">
        <v>74</v>
      </c>
      <c r="K67" s="239" t="s">
        <v>75</v>
      </c>
      <c r="L67" s="243" t="s">
        <v>524</v>
      </c>
      <c r="M67" s="244"/>
      <c r="N67" s="244"/>
      <c r="O67" s="244"/>
      <c r="P67" s="245"/>
      <c r="Q67" s="245">
        <v>0</v>
      </c>
      <c r="R67" s="245">
        <v>0</v>
      </c>
      <c r="S67" s="250">
        <v>0</v>
      </c>
      <c r="T67" s="18">
        <v>0</v>
      </c>
      <c r="U67" s="233">
        <v>0</v>
      </c>
      <c r="V67" s="18">
        <v>8</v>
      </c>
      <c r="W67" s="233">
        <v>263.87</v>
      </c>
      <c r="X67" s="249">
        <f t="shared" si="9"/>
        <v>2110.96</v>
      </c>
      <c r="Y67" s="250">
        <f t="shared" si="10"/>
        <v>2110.96</v>
      </c>
      <c r="Z67" s="250">
        <v>2110.96</v>
      </c>
      <c r="AA67" s="61" t="s">
        <v>88</v>
      </c>
      <c r="AB67" s="7"/>
      <c r="AC67" s="7"/>
    </row>
    <row r="68" spans="1:29" ht="15.75" customHeight="1" x14ac:dyDescent="0.2">
      <c r="A68" s="111" t="s">
        <v>76</v>
      </c>
      <c r="B68" s="228" t="s">
        <v>633</v>
      </c>
      <c r="C68" s="240" t="s">
        <v>595</v>
      </c>
      <c r="D68" s="239">
        <v>1879081</v>
      </c>
      <c r="E68" s="239" t="s">
        <v>333</v>
      </c>
      <c r="F68" s="239" t="s">
        <v>653</v>
      </c>
      <c r="G68" s="241" t="s">
        <v>579</v>
      </c>
      <c r="H68" s="239" t="s">
        <v>580</v>
      </c>
      <c r="I68" s="239" t="s">
        <v>75</v>
      </c>
      <c r="J68" s="242" t="s">
        <v>74</v>
      </c>
      <c r="K68" s="239" t="s">
        <v>75</v>
      </c>
      <c r="L68" s="243" t="s">
        <v>524</v>
      </c>
      <c r="M68" s="244"/>
      <c r="N68" s="244"/>
      <c r="O68" s="244"/>
      <c r="P68" s="245"/>
      <c r="Q68" s="245">
        <v>0</v>
      </c>
      <c r="R68" s="245">
        <v>0</v>
      </c>
      <c r="S68" s="250">
        <v>0</v>
      </c>
      <c r="T68" s="18">
        <v>0</v>
      </c>
      <c r="U68" s="233">
        <v>0</v>
      </c>
      <c r="V68" s="18">
        <v>7</v>
      </c>
      <c r="W68" s="233">
        <v>263.87</v>
      </c>
      <c r="X68" s="249">
        <f t="shared" si="9"/>
        <v>1847.0900000000001</v>
      </c>
      <c r="Y68" s="250">
        <f t="shared" si="10"/>
        <v>1847.0900000000001</v>
      </c>
      <c r="Z68" s="250">
        <v>1847.09</v>
      </c>
      <c r="AA68" s="61" t="s">
        <v>88</v>
      </c>
      <c r="AB68" s="7"/>
      <c r="AC68" s="7"/>
    </row>
    <row r="69" spans="1:29" ht="15.75" customHeight="1" x14ac:dyDescent="0.2">
      <c r="A69" s="111" t="s">
        <v>76</v>
      </c>
      <c r="B69" s="228" t="s">
        <v>633</v>
      </c>
      <c r="C69" s="240" t="s">
        <v>596</v>
      </c>
      <c r="D69" s="239">
        <v>1878662</v>
      </c>
      <c r="E69" s="239" t="s">
        <v>333</v>
      </c>
      <c r="F69" s="239" t="s">
        <v>653</v>
      </c>
      <c r="G69" s="241" t="s">
        <v>579</v>
      </c>
      <c r="H69" s="239" t="s">
        <v>580</v>
      </c>
      <c r="I69" s="239" t="s">
        <v>75</v>
      </c>
      <c r="J69" s="242" t="s">
        <v>74</v>
      </c>
      <c r="K69" s="239" t="s">
        <v>75</v>
      </c>
      <c r="L69" s="243" t="s">
        <v>524</v>
      </c>
      <c r="M69" s="244"/>
      <c r="N69" s="244"/>
      <c r="O69" s="244"/>
      <c r="P69" s="245"/>
      <c r="Q69" s="245">
        <v>0</v>
      </c>
      <c r="R69" s="245">
        <v>0</v>
      </c>
      <c r="S69" s="250">
        <v>0</v>
      </c>
      <c r="T69" s="18">
        <v>0</v>
      </c>
      <c r="U69" s="233">
        <v>0</v>
      </c>
      <c r="V69" s="18">
        <v>7</v>
      </c>
      <c r="W69" s="233">
        <v>263.87</v>
      </c>
      <c r="X69" s="249">
        <f t="shared" si="9"/>
        <v>1847.0900000000001</v>
      </c>
      <c r="Y69" s="250">
        <f t="shared" si="10"/>
        <v>1847.0900000000001</v>
      </c>
      <c r="Z69" s="250">
        <v>1847.09</v>
      </c>
      <c r="AA69" s="61" t="s">
        <v>88</v>
      </c>
      <c r="AB69" s="7"/>
      <c r="AC69" s="7"/>
    </row>
    <row r="70" spans="1:29" ht="15.75" customHeight="1" x14ac:dyDescent="0.2">
      <c r="A70" s="111" t="s">
        <v>76</v>
      </c>
      <c r="B70" s="228" t="s">
        <v>633</v>
      </c>
      <c r="C70" s="240" t="s">
        <v>597</v>
      </c>
      <c r="D70" s="239">
        <v>1802526</v>
      </c>
      <c r="E70" s="239" t="s">
        <v>577</v>
      </c>
      <c r="F70" s="239" t="s">
        <v>653</v>
      </c>
      <c r="G70" s="241" t="s">
        <v>579</v>
      </c>
      <c r="H70" s="239" t="s">
        <v>580</v>
      </c>
      <c r="I70" s="239" t="s">
        <v>75</v>
      </c>
      <c r="J70" s="242" t="s">
        <v>74</v>
      </c>
      <c r="K70" s="239" t="s">
        <v>75</v>
      </c>
      <c r="L70" s="243" t="s">
        <v>524</v>
      </c>
      <c r="M70" s="244"/>
      <c r="N70" s="244"/>
      <c r="O70" s="244"/>
      <c r="P70" s="245"/>
      <c r="Q70" s="245">
        <v>0</v>
      </c>
      <c r="R70" s="245">
        <v>0</v>
      </c>
      <c r="S70" s="250">
        <v>0</v>
      </c>
      <c r="T70" s="18">
        <v>0</v>
      </c>
      <c r="U70" s="233">
        <v>0</v>
      </c>
      <c r="V70" s="18">
        <v>10</v>
      </c>
      <c r="W70" s="233">
        <v>263.87</v>
      </c>
      <c r="X70" s="249">
        <f t="shared" si="9"/>
        <v>2638.7</v>
      </c>
      <c r="Y70" s="250">
        <f t="shared" si="10"/>
        <v>2638.7</v>
      </c>
      <c r="Z70" s="250">
        <v>2638.7</v>
      </c>
      <c r="AA70" s="61" t="s">
        <v>88</v>
      </c>
      <c r="AB70" s="7"/>
      <c r="AC70" s="7"/>
    </row>
    <row r="71" spans="1:29" ht="15.75" customHeight="1" x14ac:dyDescent="0.2">
      <c r="A71" s="111" t="s">
        <v>76</v>
      </c>
      <c r="B71" s="228" t="s">
        <v>633</v>
      </c>
      <c r="C71" s="240" t="s">
        <v>598</v>
      </c>
      <c r="D71" s="239">
        <v>1879596</v>
      </c>
      <c r="E71" s="239" t="s">
        <v>333</v>
      </c>
      <c r="F71" s="239" t="s">
        <v>653</v>
      </c>
      <c r="G71" s="241" t="s">
        <v>579</v>
      </c>
      <c r="H71" s="239" t="s">
        <v>580</v>
      </c>
      <c r="I71" s="239" t="s">
        <v>75</v>
      </c>
      <c r="J71" s="242" t="s">
        <v>74</v>
      </c>
      <c r="K71" s="239" t="s">
        <v>75</v>
      </c>
      <c r="L71" s="243" t="s">
        <v>524</v>
      </c>
      <c r="M71" s="244"/>
      <c r="N71" s="244"/>
      <c r="O71" s="244"/>
      <c r="P71" s="245"/>
      <c r="Q71" s="245">
        <v>0</v>
      </c>
      <c r="R71" s="245">
        <v>0</v>
      </c>
      <c r="S71" s="250">
        <v>0</v>
      </c>
      <c r="T71" s="18">
        <v>0</v>
      </c>
      <c r="U71" s="233">
        <v>0</v>
      </c>
      <c r="V71" s="18">
        <v>7</v>
      </c>
      <c r="W71" s="233">
        <v>263.87</v>
      </c>
      <c r="X71" s="249">
        <f t="shared" si="9"/>
        <v>1847.0900000000001</v>
      </c>
      <c r="Y71" s="250">
        <f t="shared" si="10"/>
        <v>1847.0900000000001</v>
      </c>
      <c r="Z71" s="250">
        <v>1847.09</v>
      </c>
      <c r="AA71" s="61" t="s">
        <v>88</v>
      </c>
      <c r="AB71" s="7"/>
      <c r="AC71" s="7"/>
    </row>
    <row r="72" spans="1:29" ht="15.75" customHeight="1" x14ac:dyDescent="0.2">
      <c r="A72" s="111" t="s">
        <v>76</v>
      </c>
      <c r="B72" s="228" t="s">
        <v>633</v>
      </c>
      <c r="C72" s="240" t="s">
        <v>636</v>
      </c>
      <c r="D72" s="239">
        <v>1589474</v>
      </c>
      <c r="E72" s="239" t="s">
        <v>333</v>
      </c>
      <c r="F72" s="239" t="s">
        <v>653</v>
      </c>
      <c r="G72" s="241" t="s">
        <v>579</v>
      </c>
      <c r="H72" s="239" t="s">
        <v>580</v>
      </c>
      <c r="I72" s="239" t="s">
        <v>75</v>
      </c>
      <c r="J72" s="242" t="s">
        <v>74</v>
      </c>
      <c r="K72" s="239" t="s">
        <v>75</v>
      </c>
      <c r="L72" s="243" t="s">
        <v>524</v>
      </c>
      <c r="M72" s="244"/>
      <c r="N72" s="244"/>
      <c r="O72" s="244"/>
      <c r="P72" s="245"/>
      <c r="Q72" s="245">
        <v>0</v>
      </c>
      <c r="R72" s="245">
        <v>0</v>
      </c>
      <c r="S72" s="250">
        <v>0</v>
      </c>
      <c r="T72" s="18">
        <v>0</v>
      </c>
      <c r="U72" s="233">
        <v>0</v>
      </c>
      <c r="V72" s="18">
        <v>7</v>
      </c>
      <c r="W72" s="233">
        <v>263.87</v>
      </c>
      <c r="X72" s="249">
        <f t="shared" si="9"/>
        <v>1847.0900000000001</v>
      </c>
      <c r="Y72" s="250">
        <f t="shared" si="10"/>
        <v>1847.0900000000001</v>
      </c>
      <c r="Z72" s="250">
        <v>1847.09</v>
      </c>
      <c r="AA72" s="61" t="s">
        <v>88</v>
      </c>
      <c r="AB72" s="7"/>
      <c r="AC72" s="7"/>
    </row>
    <row r="73" spans="1:29" ht="15.75" customHeight="1" x14ac:dyDescent="0.2">
      <c r="A73" s="111" t="s">
        <v>76</v>
      </c>
      <c r="B73" s="228" t="s">
        <v>633</v>
      </c>
      <c r="C73" s="251" t="s">
        <v>599</v>
      </c>
      <c r="D73" s="242">
        <v>1780522</v>
      </c>
      <c r="E73" s="242" t="s">
        <v>333</v>
      </c>
      <c r="F73" s="239" t="s">
        <v>653</v>
      </c>
      <c r="G73" s="241" t="s">
        <v>579</v>
      </c>
      <c r="H73" s="242" t="s">
        <v>580</v>
      </c>
      <c r="I73" s="242" t="s">
        <v>75</v>
      </c>
      <c r="J73" s="242" t="s">
        <v>74</v>
      </c>
      <c r="K73" s="242" t="s">
        <v>75</v>
      </c>
      <c r="L73" s="243" t="s">
        <v>524</v>
      </c>
      <c r="M73" s="252"/>
      <c r="N73" s="252"/>
      <c r="O73" s="252"/>
      <c r="P73" s="253"/>
      <c r="Q73" s="253">
        <v>0</v>
      </c>
      <c r="R73" s="253">
        <v>0</v>
      </c>
      <c r="S73" s="248">
        <v>0</v>
      </c>
      <c r="T73" s="18">
        <v>0</v>
      </c>
      <c r="U73" s="233">
        <v>0</v>
      </c>
      <c r="V73" s="18">
        <v>10</v>
      </c>
      <c r="W73" s="233">
        <v>263.87</v>
      </c>
      <c r="X73" s="249">
        <f t="shared" si="9"/>
        <v>2638.7</v>
      </c>
      <c r="Y73" s="250">
        <f t="shared" si="10"/>
        <v>2638.7</v>
      </c>
      <c r="Z73" s="250">
        <v>2638.7</v>
      </c>
      <c r="AA73" s="61" t="s">
        <v>88</v>
      </c>
      <c r="AB73" s="7"/>
      <c r="AC73" s="7"/>
    </row>
    <row r="74" spans="1:29" ht="15.75" customHeight="1" x14ac:dyDescent="0.2">
      <c r="A74" s="111" t="s">
        <v>76</v>
      </c>
      <c r="B74" s="228" t="s">
        <v>633</v>
      </c>
      <c r="C74" s="251" t="s">
        <v>654</v>
      </c>
      <c r="D74" s="242">
        <v>3954153</v>
      </c>
      <c r="E74" s="242" t="s">
        <v>577</v>
      </c>
      <c r="F74" s="239" t="s">
        <v>653</v>
      </c>
      <c r="G74" s="241" t="s">
        <v>655</v>
      </c>
      <c r="H74" s="242" t="s">
        <v>580</v>
      </c>
      <c r="I74" s="242" t="s">
        <v>75</v>
      </c>
      <c r="J74" s="242" t="s">
        <v>74</v>
      </c>
      <c r="K74" s="242" t="s">
        <v>75</v>
      </c>
      <c r="L74" s="243" t="s">
        <v>656</v>
      </c>
      <c r="M74" s="252"/>
      <c r="N74" s="252"/>
      <c r="O74" s="252"/>
      <c r="P74" s="253"/>
      <c r="Q74" s="253">
        <v>0</v>
      </c>
      <c r="R74" s="253">
        <v>0</v>
      </c>
      <c r="S74" s="248">
        <v>0</v>
      </c>
      <c r="T74" s="239">
        <v>0</v>
      </c>
      <c r="U74" s="245">
        <v>0</v>
      </c>
      <c r="V74" s="239">
        <v>2</v>
      </c>
      <c r="W74" s="245">
        <v>54.01</v>
      </c>
      <c r="X74" s="247">
        <f t="shared" si="9"/>
        <v>108.02</v>
      </c>
      <c r="Y74" s="250">
        <f t="shared" si="10"/>
        <v>108.02</v>
      </c>
      <c r="Z74" s="250">
        <v>108.02</v>
      </c>
      <c r="AA74" s="61" t="s">
        <v>88</v>
      </c>
      <c r="AB74" s="7"/>
      <c r="AC74" s="7"/>
    </row>
    <row r="75" spans="1:29" ht="15.75" customHeight="1" x14ac:dyDescent="0.2">
      <c r="A75" s="111" t="s">
        <v>76</v>
      </c>
      <c r="B75" s="228" t="s">
        <v>633</v>
      </c>
      <c r="C75" s="240" t="s">
        <v>575</v>
      </c>
      <c r="D75" s="239" t="s">
        <v>576</v>
      </c>
      <c r="E75" s="239" t="s">
        <v>577</v>
      </c>
      <c r="F75" s="239" t="s">
        <v>653</v>
      </c>
      <c r="G75" s="241" t="s">
        <v>579</v>
      </c>
      <c r="H75" s="239" t="s">
        <v>580</v>
      </c>
      <c r="I75" s="239" t="s">
        <v>75</v>
      </c>
      <c r="J75" s="242" t="s">
        <v>74</v>
      </c>
      <c r="K75" s="239" t="s">
        <v>75</v>
      </c>
      <c r="L75" s="243" t="s">
        <v>581</v>
      </c>
      <c r="M75" s="244"/>
      <c r="N75" s="244"/>
      <c r="O75" s="244"/>
      <c r="P75" s="245"/>
      <c r="Q75" s="245">
        <v>0</v>
      </c>
      <c r="R75" s="245">
        <v>0</v>
      </c>
      <c r="S75" s="246">
        <f t="shared" ref="S75:S77" si="11">Q75+R75</f>
        <v>0</v>
      </c>
      <c r="T75" s="239">
        <v>0</v>
      </c>
      <c r="U75" s="245">
        <v>0</v>
      </c>
      <c r="V75" s="239">
        <v>10</v>
      </c>
      <c r="W75" s="245">
        <v>263.87</v>
      </c>
      <c r="X75" s="247">
        <v>2638.7</v>
      </c>
      <c r="Y75" s="246">
        <f t="shared" si="10"/>
        <v>2638.7</v>
      </c>
      <c r="Z75" s="246">
        <f t="shared" ref="Z75:Z77" si="12">S75+Y75</f>
        <v>2638.7</v>
      </c>
      <c r="AA75" s="61" t="s">
        <v>88</v>
      </c>
      <c r="AB75" s="7"/>
      <c r="AC75" s="7"/>
    </row>
    <row r="76" spans="1:29" ht="15.75" customHeight="1" x14ac:dyDescent="0.2">
      <c r="A76" s="111" t="s">
        <v>76</v>
      </c>
      <c r="B76" s="228" t="s">
        <v>633</v>
      </c>
      <c r="C76" s="240" t="s">
        <v>834</v>
      </c>
      <c r="D76" s="239">
        <v>1600516</v>
      </c>
      <c r="E76" s="239" t="s">
        <v>333</v>
      </c>
      <c r="F76" s="239" t="s">
        <v>653</v>
      </c>
      <c r="G76" s="241" t="s">
        <v>835</v>
      </c>
      <c r="H76" s="239" t="s">
        <v>580</v>
      </c>
      <c r="I76" s="239" t="s">
        <v>75</v>
      </c>
      <c r="J76" s="242" t="s">
        <v>74</v>
      </c>
      <c r="K76" s="239" t="s">
        <v>75</v>
      </c>
      <c r="L76" s="243" t="s">
        <v>572</v>
      </c>
      <c r="M76" s="244"/>
      <c r="N76" s="244"/>
      <c r="O76" s="244"/>
      <c r="P76" s="245"/>
      <c r="Q76" s="245">
        <v>0</v>
      </c>
      <c r="R76" s="245">
        <v>0</v>
      </c>
      <c r="S76" s="364">
        <f t="shared" si="11"/>
        <v>0</v>
      </c>
      <c r="T76" s="239">
        <v>0</v>
      </c>
      <c r="U76" s="245">
        <v>0</v>
      </c>
      <c r="V76" s="239">
        <v>12</v>
      </c>
      <c r="W76" s="245">
        <v>263.87</v>
      </c>
      <c r="X76" s="247">
        <v>3166.44</v>
      </c>
      <c r="Y76" s="364">
        <f t="shared" si="10"/>
        <v>3166.44</v>
      </c>
      <c r="Z76" s="364">
        <f t="shared" si="12"/>
        <v>3166.44</v>
      </c>
      <c r="AA76" s="61" t="s">
        <v>88</v>
      </c>
      <c r="AB76" s="7"/>
      <c r="AC76" s="7"/>
    </row>
    <row r="77" spans="1:29" ht="15.75" customHeight="1" x14ac:dyDescent="0.2">
      <c r="A77" s="111" t="s">
        <v>76</v>
      </c>
      <c r="B77" s="228" t="s">
        <v>633</v>
      </c>
      <c r="C77" s="240" t="s">
        <v>836</v>
      </c>
      <c r="D77" s="239">
        <v>1879251</v>
      </c>
      <c r="E77" s="239" t="s">
        <v>333</v>
      </c>
      <c r="F77" s="239" t="s">
        <v>653</v>
      </c>
      <c r="G77" s="241" t="s">
        <v>835</v>
      </c>
      <c r="H77" s="239" t="s">
        <v>580</v>
      </c>
      <c r="I77" s="239" t="s">
        <v>75</v>
      </c>
      <c r="J77" s="242" t="s">
        <v>74</v>
      </c>
      <c r="K77" s="239" t="s">
        <v>75</v>
      </c>
      <c r="L77" s="243" t="s">
        <v>572</v>
      </c>
      <c r="M77" s="244"/>
      <c r="N77" s="244"/>
      <c r="O77" s="244"/>
      <c r="P77" s="245"/>
      <c r="Q77" s="245">
        <v>0</v>
      </c>
      <c r="R77" s="245">
        <v>0</v>
      </c>
      <c r="S77" s="364">
        <f t="shared" si="11"/>
        <v>0</v>
      </c>
      <c r="T77" s="239">
        <v>0</v>
      </c>
      <c r="U77" s="245">
        <v>0</v>
      </c>
      <c r="V77" s="239">
        <v>12</v>
      </c>
      <c r="W77" s="245">
        <v>263.87</v>
      </c>
      <c r="X77" s="247">
        <v>3166.44</v>
      </c>
      <c r="Y77" s="364">
        <f t="shared" si="10"/>
        <v>3166.44</v>
      </c>
      <c r="Z77" s="364">
        <f t="shared" si="12"/>
        <v>3166.44</v>
      </c>
      <c r="AA77" s="61" t="s">
        <v>88</v>
      </c>
      <c r="AB77" s="7"/>
      <c r="AC77" s="7"/>
    </row>
    <row r="78" spans="1:29" ht="15.75" customHeight="1" x14ac:dyDescent="0.2">
      <c r="A78" s="111" t="s">
        <v>76</v>
      </c>
      <c r="B78" s="228" t="s">
        <v>633</v>
      </c>
      <c r="C78" s="251" t="s">
        <v>603</v>
      </c>
      <c r="D78" s="242">
        <v>1878760</v>
      </c>
      <c r="E78" s="242" t="s">
        <v>333</v>
      </c>
      <c r="F78" s="239" t="s">
        <v>653</v>
      </c>
      <c r="G78" s="241" t="s">
        <v>579</v>
      </c>
      <c r="H78" s="242" t="s">
        <v>580</v>
      </c>
      <c r="I78" s="242" t="s">
        <v>75</v>
      </c>
      <c r="J78" s="242" t="s">
        <v>74</v>
      </c>
      <c r="K78" s="242" t="s">
        <v>75</v>
      </c>
      <c r="L78" s="254" t="s">
        <v>82</v>
      </c>
      <c r="M78" s="252"/>
      <c r="N78" s="252"/>
      <c r="O78" s="252"/>
      <c r="P78" s="253"/>
      <c r="Q78" s="253">
        <v>0</v>
      </c>
      <c r="R78" s="253">
        <v>0</v>
      </c>
      <c r="S78" s="248">
        <v>0</v>
      </c>
      <c r="T78" s="239">
        <v>0</v>
      </c>
      <c r="U78" s="245">
        <v>0</v>
      </c>
      <c r="V78" s="239">
        <v>10</v>
      </c>
      <c r="W78" s="245">
        <v>263.87</v>
      </c>
      <c r="X78" s="247">
        <f t="shared" si="9"/>
        <v>2638.7</v>
      </c>
      <c r="Y78" s="250">
        <f t="shared" si="10"/>
        <v>2638.7</v>
      </c>
      <c r="Z78" s="250">
        <v>2638.7</v>
      </c>
      <c r="AA78" s="61" t="s">
        <v>88</v>
      </c>
      <c r="AB78" s="7"/>
      <c r="AC78" s="7"/>
    </row>
    <row r="79" spans="1:29" ht="15.75" customHeight="1" x14ac:dyDescent="0.2">
      <c r="A79" s="111" t="s">
        <v>76</v>
      </c>
      <c r="B79" s="228" t="s">
        <v>633</v>
      </c>
      <c r="C79" s="251" t="s">
        <v>604</v>
      </c>
      <c r="D79" s="242">
        <v>3400794</v>
      </c>
      <c r="E79" s="242" t="s">
        <v>333</v>
      </c>
      <c r="F79" s="239" t="s">
        <v>653</v>
      </c>
      <c r="G79" s="241" t="s">
        <v>579</v>
      </c>
      <c r="H79" s="242" t="s">
        <v>580</v>
      </c>
      <c r="I79" s="242" t="s">
        <v>75</v>
      </c>
      <c r="J79" s="242" t="s">
        <v>74</v>
      </c>
      <c r="K79" s="242" t="s">
        <v>75</v>
      </c>
      <c r="L79" s="254" t="s">
        <v>82</v>
      </c>
      <c r="M79" s="252"/>
      <c r="N79" s="252"/>
      <c r="O79" s="252"/>
      <c r="P79" s="253"/>
      <c r="Q79" s="253">
        <v>0</v>
      </c>
      <c r="R79" s="253">
        <v>0</v>
      </c>
      <c r="S79" s="248">
        <v>0</v>
      </c>
      <c r="T79" s="18">
        <v>0</v>
      </c>
      <c r="U79" s="233">
        <v>0</v>
      </c>
      <c r="V79" s="18">
        <v>10</v>
      </c>
      <c r="W79" s="233">
        <v>263.87</v>
      </c>
      <c r="X79" s="249">
        <f t="shared" si="9"/>
        <v>2638.7</v>
      </c>
      <c r="Y79" s="250">
        <f t="shared" si="10"/>
        <v>2638.7</v>
      </c>
      <c r="Z79" s="250">
        <v>2638.7</v>
      </c>
      <c r="AA79" s="61" t="s">
        <v>88</v>
      </c>
      <c r="AB79" s="7"/>
      <c r="AC79" s="7"/>
    </row>
    <row r="80" spans="1:29" ht="15.75" customHeight="1" x14ac:dyDescent="0.2">
      <c r="A80" s="111" t="s">
        <v>76</v>
      </c>
      <c r="B80" s="228" t="s">
        <v>633</v>
      </c>
      <c r="C80" s="251" t="s">
        <v>605</v>
      </c>
      <c r="D80" s="242">
        <v>1370588</v>
      </c>
      <c r="E80" s="242" t="s">
        <v>333</v>
      </c>
      <c r="F80" s="239" t="s">
        <v>653</v>
      </c>
      <c r="G80" s="241" t="s">
        <v>579</v>
      </c>
      <c r="H80" s="242" t="s">
        <v>580</v>
      </c>
      <c r="I80" s="242" t="s">
        <v>75</v>
      </c>
      <c r="J80" s="242" t="s">
        <v>74</v>
      </c>
      <c r="K80" s="242" t="s">
        <v>75</v>
      </c>
      <c r="L80" s="254" t="s">
        <v>82</v>
      </c>
      <c r="M80" s="252"/>
      <c r="N80" s="252"/>
      <c r="O80" s="252"/>
      <c r="P80" s="253"/>
      <c r="Q80" s="253">
        <v>0</v>
      </c>
      <c r="R80" s="253">
        <v>0</v>
      </c>
      <c r="S80" s="248">
        <v>0</v>
      </c>
      <c r="T80" s="18">
        <v>0</v>
      </c>
      <c r="U80" s="233">
        <v>0</v>
      </c>
      <c r="V80" s="18">
        <v>7</v>
      </c>
      <c r="W80" s="233">
        <v>263.87</v>
      </c>
      <c r="X80" s="249">
        <f t="shared" si="9"/>
        <v>1847.0900000000001</v>
      </c>
      <c r="Y80" s="250">
        <f t="shared" si="10"/>
        <v>1847.0900000000001</v>
      </c>
      <c r="Z80" s="250">
        <v>1847.09</v>
      </c>
      <c r="AA80" s="61" t="s">
        <v>88</v>
      </c>
      <c r="AB80" s="7"/>
      <c r="AC80" s="7"/>
    </row>
    <row r="81" spans="1:29" ht="15.75" customHeight="1" x14ac:dyDescent="0.2">
      <c r="A81" s="111" t="s">
        <v>76</v>
      </c>
      <c r="B81" s="228" t="s">
        <v>633</v>
      </c>
      <c r="C81" s="251" t="s">
        <v>615</v>
      </c>
      <c r="D81" s="242">
        <v>1780395</v>
      </c>
      <c r="E81" s="242" t="s">
        <v>333</v>
      </c>
      <c r="F81" s="239" t="s">
        <v>653</v>
      </c>
      <c r="G81" s="241" t="s">
        <v>579</v>
      </c>
      <c r="H81" s="242" t="s">
        <v>580</v>
      </c>
      <c r="I81" s="242" t="s">
        <v>75</v>
      </c>
      <c r="J81" s="242" t="s">
        <v>74</v>
      </c>
      <c r="K81" s="242" t="s">
        <v>75</v>
      </c>
      <c r="L81" s="254" t="s">
        <v>82</v>
      </c>
      <c r="M81" s="252"/>
      <c r="N81" s="252"/>
      <c r="O81" s="252"/>
      <c r="P81" s="253"/>
      <c r="Q81" s="253">
        <v>0</v>
      </c>
      <c r="R81" s="253">
        <v>0</v>
      </c>
      <c r="S81" s="248">
        <v>0</v>
      </c>
      <c r="T81" s="18">
        <v>0</v>
      </c>
      <c r="U81" s="233">
        <v>0</v>
      </c>
      <c r="V81" s="18">
        <v>7</v>
      </c>
      <c r="W81" s="233">
        <v>263.87</v>
      </c>
      <c r="X81" s="249">
        <f t="shared" si="9"/>
        <v>1847.0900000000001</v>
      </c>
      <c r="Y81" s="250">
        <f t="shared" si="10"/>
        <v>1847.0900000000001</v>
      </c>
      <c r="Z81" s="250">
        <v>1847.09</v>
      </c>
      <c r="AA81" s="61" t="s">
        <v>88</v>
      </c>
      <c r="AB81" s="7"/>
      <c r="AC81" s="7"/>
    </row>
    <row r="82" spans="1:29" ht="15.75" customHeight="1" x14ac:dyDescent="0.2">
      <c r="A82" s="111" t="s">
        <v>76</v>
      </c>
      <c r="B82" s="228" t="s">
        <v>633</v>
      </c>
      <c r="C82" s="240" t="s">
        <v>607</v>
      </c>
      <c r="D82" s="239">
        <v>1878638</v>
      </c>
      <c r="E82" s="239" t="s">
        <v>333</v>
      </c>
      <c r="F82" s="239" t="s">
        <v>653</v>
      </c>
      <c r="G82" s="241" t="s">
        <v>579</v>
      </c>
      <c r="H82" s="239" t="s">
        <v>580</v>
      </c>
      <c r="I82" s="239" t="s">
        <v>75</v>
      </c>
      <c r="J82" s="242" t="s">
        <v>74</v>
      </c>
      <c r="K82" s="239" t="s">
        <v>75</v>
      </c>
      <c r="L82" s="254" t="s">
        <v>82</v>
      </c>
      <c r="M82" s="244"/>
      <c r="N82" s="244"/>
      <c r="O82" s="244"/>
      <c r="P82" s="245"/>
      <c r="Q82" s="245">
        <v>0</v>
      </c>
      <c r="R82" s="245">
        <v>0</v>
      </c>
      <c r="S82" s="248">
        <v>0</v>
      </c>
      <c r="T82" s="18">
        <v>0</v>
      </c>
      <c r="U82" s="233">
        <v>0</v>
      </c>
      <c r="V82" s="18">
        <v>7</v>
      </c>
      <c r="W82" s="233">
        <v>263.87</v>
      </c>
      <c r="X82" s="249">
        <f t="shared" si="9"/>
        <v>1847.0900000000001</v>
      </c>
      <c r="Y82" s="250">
        <f t="shared" si="10"/>
        <v>1847.0900000000001</v>
      </c>
      <c r="Z82" s="250">
        <v>1847.09</v>
      </c>
      <c r="AA82" s="61" t="s">
        <v>88</v>
      </c>
      <c r="AB82" s="7"/>
      <c r="AC82" s="7"/>
    </row>
    <row r="83" spans="1:29" ht="15.75" customHeight="1" x14ac:dyDescent="0.2">
      <c r="A83" s="111" t="s">
        <v>76</v>
      </c>
      <c r="B83" s="228" t="s">
        <v>633</v>
      </c>
      <c r="C83" s="240" t="s">
        <v>608</v>
      </c>
      <c r="D83" s="239">
        <v>1876937</v>
      </c>
      <c r="E83" s="239" t="s">
        <v>333</v>
      </c>
      <c r="F83" s="239" t="s">
        <v>653</v>
      </c>
      <c r="G83" s="241" t="s">
        <v>579</v>
      </c>
      <c r="H83" s="239" t="s">
        <v>580</v>
      </c>
      <c r="I83" s="239" t="s">
        <v>75</v>
      </c>
      <c r="J83" s="242" t="s">
        <v>74</v>
      </c>
      <c r="K83" s="239" t="s">
        <v>75</v>
      </c>
      <c r="L83" s="254" t="s">
        <v>82</v>
      </c>
      <c r="M83" s="244"/>
      <c r="N83" s="244"/>
      <c r="O83" s="244"/>
      <c r="P83" s="245"/>
      <c r="Q83" s="245">
        <v>0</v>
      </c>
      <c r="R83" s="245">
        <v>0</v>
      </c>
      <c r="S83" s="250">
        <v>0</v>
      </c>
      <c r="T83" s="18">
        <v>0</v>
      </c>
      <c r="U83" s="233">
        <v>0</v>
      </c>
      <c r="V83" s="18">
        <v>9</v>
      </c>
      <c r="W83" s="233">
        <v>263.87</v>
      </c>
      <c r="X83" s="249">
        <f t="shared" si="9"/>
        <v>2374.83</v>
      </c>
      <c r="Y83" s="250">
        <f t="shared" si="10"/>
        <v>2374.83</v>
      </c>
      <c r="Z83" s="250">
        <v>2374.83</v>
      </c>
      <c r="AA83" s="61" t="s">
        <v>88</v>
      </c>
      <c r="AB83" s="7"/>
      <c r="AC83" s="7"/>
    </row>
    <row r="84" spans="1:29" ht="15.75" customHeight="1" x14ac:dyDescent="0.2">
      <c r="A84" s="111" t="s">
        <v>76</v>
      </c>
      <c r="B84" s="228" t="s">
        <v>633</v>
      </c>
      <c r="C84" s="240" t="s">
        <v>657</v>
      </c>
      <c r="D84" s="239">
        <v>1866532</v>
      </c>
      <c r="E84" s="239" t="s">
        <v>333</v>
      </c>
      <c r="F84" s="239" t="s">
        <v>653</v>
      </c>
      <c r="G84" s="241" t="s">
        <v>579</v>
      </c>
      <c r="H84" s="239" t="s">
        <v>580</v>
      </c>
      <c r="I84" s="239" t="s">
        <v>75</v>
      </c>
      <c r="J84" s="242" t="s">
        <v>74</v>
      </c>
      <c r="K84" s="239" t="s">
        <v>75</v>
      </c>
      <c r="L84" s="254" t="s">
        <v>82</v>
      </c>
      <c r="M84" s="244"/>
      <c r="N84" s="244"/>
      <c r="O84" s="244"/>
      <c r="P84" s="245"/>
      <c r="Q84" s="245">
        <v>0</v>
      </c>
      <c r="R84" s="245">
        <v>0</v>
      </c>
      <c r="S84" s="250">
        <v>0</v>
      </c>
      <c r="T84" s="18">
        <v>0</v>
      </c>
      <c r="U84" s="233">
        <v>0</v>
      </c>
      <c r="V84" s="18">
        <v>9</v>
      </c>
      <c r="W84" s="233">
        <v>263.87</v>
      </c>
      <c r="X84" s="249">
        <f t="shared" si="9"/>
        <v>2374.83</v>
      </c>
      <c r="Y84" s="250">
        <f t="shared" si="10"/>
        <v>2374.83</v>
      </c>
      <c r="Z84" s="250">
        <v>2374.83</v>
      </c>
      <c r="AA84" s="61" t="s">
        <v>88</v>
      </c>
      <c r="AB84" s="7"/>
      <c r="AC84" s="7"/>
    </row>
    <row r="85" spans="1:29" ht="15.75" customHeight="1" x14ac:dyDescent="0.2">
      <c r="A85" s="111" t="s">
        <v>76</v>
      </c>
      <c r="B85" s="228" t="s">
        <v>633</v>
      </c>
      <c r="C85" s="240" t="s">
        <v>609</v>
      </c>
      <c r="D85" s="239">
        <v>1877321</v>
      </c>
      <c r="E85" s="239" t="s">
        <v>333</v>
      </c>
      <c r="F85" s="239" t="s">
        <v>653</v>
      </c>
      <c r="G85" s="241" t="s">
        <v>579</v>
      </c>
      <c r="H85" s="239" t="s">
        <v>580</v>
      </c>
      <c r="I85" s="239" t="s">
        <v>75</v>
      </c>
      <c r="J85" s="242" t="s">
        <v>74</v>
      </c>
      <c r="K85" s="239" t="s">
        <v>75</v>
      </c>
      <c r="L85" s="254" t="s">
        <v>82</v>
      </c>
      <c r="M85" s="244"/>
      <c r="N85" s="244"/>
      <c r="O85" s="244"/>
      <c r="P85" s="245"/>
      <c r="Q85" s="245">
        <v>0</v>
      </c>
      <c r="R85" s="245">
        <v>0</v>
      </c>
      <c r="S85" s="250">
        <v>0</v>
      </c>
      <c r="T85" s="18">
        <v>0</v>
      </c>
      <c r="U85" s="233">
        <v>0</v>
      </c>
      <c r="V85" s="18">
        <v>9</v>
      </c>
      <c r="W85" s="233">
        <v>263.87</v>
      </c>
      <c r="X85" s="249">
        <f t="shared" si="9"/>
        <v>2374.83</v>
      </c>
      <c r="Y85" s="250">
        <f t="shared" si="10"/>
        <v>2374.83</v>
      </c>
      <c r="Z85" s="250">
        <v>2374.83</v>
      </c>
      <c r="AA85" s="61" t="s">
        <v>88</v>
      </c>
      <c r="AB85" s="7"/>
      <c r="AC85" s="7"/>
    </row>
    <row r="86" spans="1:29" ht="15.75" customHeight="1" x14ac:dyDescent="0.2">
      <c r="A86" s="111" t="s">
        <v>76</v>
      </c>
      <c r="B86" s="228" t="s">
        <v>633</v>
      </c>
      <c r="C86" s="240" t="s">
        <v>610</v>
      </c>
      <c r="D86" s="239">
        <v>1085590</v>
      </c>
      <c r="E86" s="239" t="s">
        <v>333</v>
      </c>
      <c r="F86" s="239" t="s">
        <v>653</v>
      </c>
      <c r="G86" s="241" t="s">
        <v>579</v>
      </c>
      <c r="H86" s="239" t="s">
        <v>580</v>
      </c>
      <c r="I86" s="239" t="s">
        <v>75</v>
      </c>
      <c r="J86" s="242" t="s">
        <v>74</v>
      </c>
      <c r="K86" s="239" t="s">
        <v>75</v>
      </c>
      <c r="L86" s="254" t="s">
        <v>82</v>
      </c>
      <c r="M86" s="244"/>
      <c r="N86" s="244"/>
      <c r="O86" s="244"/>
      <c r="P86" s="245"/>
      <c r="Q86" s="245">
        <v>0</v>
      </c>
      <c r="R86" s="245">
        <v>0</v>
      </c>
      <c r="S86" s="250">
        <v>0</v>
      </c>
      <c r="T86" s="18">
        <v>0</v>
      </c>
      <c r="U86" s="233">
        <v>0</v>
      </c>
      <c r="V86" s="18">
        <v>8</v>
      </c>
      <c r="W86" s="233">
        <v>263.87</v>
      </c>
      <c r="X86" s="249">
        <f t="shared" si="9"/>
        <v>2110.96</v>
      </c>
      <c r="Y86" s="250">
        <f t="shared" si="10"/>
        <v>2110.96</v>
      </c>
      <c r="Z86" s="250">
        <v>2110.96</v>
      </c>
      <c r="AA86" s="61" t="s">
        <v>88</v>
      </c>
      <c r="AB86" s="7"/>
      <c r="AC86" s="7"/>
    </row>
    <row r="87" spans="1:29" ht="15.75" customHeight="1" x14ac:dyDescent="0.2">
      <c r="A87" s="111" t="s">
        <v>76</v>
      </c>
      <c r="B87" s="228" t="s">
        <v>633</v>
      </c>
      <c r="C87" s="240" t="s">
        <v>611</v>
      </c>
      <c r="D87" s="239">
        <v>1867024</v>
      </c>
      <c r="E87" s="239" t="s">
        <v>333</v>
      </c>
      <c r="F87" s="239" t="s">
        <v>653</v>
      </c>
      <c r="G87" s="241" t="s">
        <v>579</v>
      </c>
      <c r="H87" s="239" t="s">
        <v>580</v>
      </c>
      <c r="I87" s="239" t="s">
        <v>75</v>
      </c>
      <c r="J87" s="242" t="s">
        <v>74</v>
      </c>
      <c r="K87" s="239" t="s">
        <v>75</v>
      </c>
      <c r="L87" s="254" t="s">
        <v>82</v>
      </c>
      <c r="M87" s="244"/>
      <c r="N87" s="244"/>
      <c r="O87" s="244"/>
      <c r="P87" s="245"/>
      <c r="Q87" s="245">
        <v>0</v>
      </c>
      <c r="R87" s="245">
        <v>0</v>
      </c>
      <c r="S87" s="248">
        <v>0</v>
      </c>
      <c r="T87" s="18">
        <v>0</v>
      </c>
      <c r="U87" s="233">
        <v>0</v>
      </c>
      <c r="V87" s="18">
        <v>10</v>
      </c>
      <c r="W87" s="233">
        <v>263.87</v>
      </c>
      <c r="X87" s="249">
        <f t="shared" si="9"/>
        <v>2638.7</v>
      </c>
      <c r="Y87" s="250">
        <f t="shared" si="10"/>
        <v>2638.7</v>
      </c>
      <c r="Z87" s="250">
        <v>2638.7</v>
      </c>
      <c r="AA87" s="61" t="s">
        <v>88</v>
      </c>
      <c r="AB87" s="7"/>
      <c r="AC87" s="7"/>
    </row>
    <row r="88" spans="1:29" ht="15.75" customHeight="1" x14ac:dyDescent="0.2">
      <c r="A88" s="111" t="s">
        <v>76</v>
      </c>
      <c r="B88" s="228" t="s">
        <v>633</v>
      </c>
      <c r="C88" s="240" t="s">
        <v>612</v>
      </c>
      <c r="D88" s="239">
        <v>187801</v>
      </c>
      <c r="E88" s="239" t="s">
        <v>333</v>
      </c>
      <c r="F88" s="239" t="s">
        <v>653</v>
      </c>
      <c r="G88" s="241" t="s">
        <v>579</v>
      </c>
      <c r="H88" s="239" t="s">
        <v>580</v>
      </c>
      <c r="I88" s="239" t="s">
        <v>75</v>
      </c>
      <c r="J88" s="242" t="s">
        <v>74</v>
      </c>
      <c r="K88" s="239" t="s">
        <v>75</v>
      </c>
      <c r="L88" s="254" t="s">
        <v>82</v>
      </c>
      <c r="M88" s="244"/>
      <c r="N88" s="244"/>
      <c r="O88" s="244"/>
      <c r="P88" s="245"/>
      <c r="Q88" s="245">
        <v>0</v>
      </c>
      <c r="R88" s="245">
        <v>0</v>
      </c>
      <c r="S88" s="248">
        <v>0</v>
      </c>
      <c r="T88" s="18">
        <v>0</v>
      </c>
      <c r="U88" s="233">
        <v>0</v>
      </c>
      <c r="V88" s="18">
        <v>8</v>
      </c>
      <c r="W88" s="233">
        <v>263.87</v>
      </c>
      <c r="X88" s="249">
        <f t="shared" si="9"/>
        <v>2110.96</v>
      </c>
      <c r="Y88" s="250">
        <f t="shared" si="10"/>
        <v>2110.96</v>
      </c>
      <c r="Z88" s="250">
        <v>2110.96</v>
      </c>
      <c r="AA88" s="61" t="s">
        <v>88</v>
      </c>
      <c r="AB88" s="7"/>
      <c r="AC88" s="7"/>
    </row>
    <row r="89" spans="1:29" ht="15.75" customHeight="1" x14ac:dyDescent="0.2">
      <c r="A89" s="111" t="s">
        <v>76</v>
      </c>
      <c r="B89" s="228" t="s">
        <v>633</v>
      </c>
      <c r="C89" s="240" t="s">
        <v>613</v>
      </c>
      <c r="D89" s="239">
        <v>1780450</v>
      </c>
      <c r="E89" s="239" t="s">
        <v>333</v>
      </c>
      <c r="F89" s="239" t="s">
        <v>653</v>
      </c>
      <c r="G89" s="241" t="s">
        <v>579</v>
      </c>
      <c r="H89" s="239" t="s">
        <v>580</v>
      </c>
      <c r="I89" s="239" t="s">
        <v>75</v>
      </c>
      <c r="J89" s="242" t="s">
        <v>74</v>
      </c>
      <c r="K89" s="239" t="s">
        <v>75</v>
      </c>
      <c r="L89" s="254" t="s">
        <v>82</v>
      </c>
      <c r="M89" s="244"/>
      <c r="N89" s="244"/>
      <c r="O89" s="244"/>
      <c r="P89" s="245"/>
      <c r="Q89" s="245">
        <v>0</v>
      </c>
      <c r="R89" s="245">
        <v>0</v>
      </c>
      <c r="S89" s="248">
        <v>0</v>
      </c>
      <c r="T89" s="18">
        <v>0</v>
      </c>
      <c r="U89" s="233">
        <v>0</v>
      </c>
      <c r="V89" s="18">
        <v>8</v>
      </c>
      <c r="W89" s="233">
        <v>263.87</v>
      </c>
      <c r="X89" s="249">
        <f t="shared" si="9"/>
        <v>2110.96</v>
      </c>
      <c r="Y89" s="250">
        <f t="shared" si="10"/>
        <v>2110.96</v>
      </c>
      <c r="Z89" s="250">
        <v>2110.96</v>
      </c>
      <c r="AA89" s="61" t="s">
        <v>88</v>
      </c>
      <c r="AB89" s="7"/>
      <c r="AC89" s="7"/>
    </row>
    <row r="90" spans="1:29" ht="15.75" customHeight="1" x14ac:dyDescent="0.2">
      <c r="A90" s="111" t="s">
        <v>76</v>
      </c>
      <c r="B90" s="228" t="s">
        <v>633</v>
      </c>
      <c r="C90" s="240" t="s">
        <v>614</v>
      </c>
      <c r="D90" s="239">
        <v>1110659</v>
      </c>
      <c r="E90" s="239" t="s">
        <v>333</v>
      </c>
      <c r="F90" s="239" t="s">
        <v>653</v>
      </c>
      <c r="G90" s="241" t="s">
        <v>579</v>
      </c>
      <c r="H90" s="239" t="s">
        <v>580</v>
      </c>
      <c r="I90" s="239" t="s">
        <v>75</v>
      </c>
      <c r="J90" s="242" t="s">
        <v>74</v>
      </c>
      <c r="K90" s="239" t="s">
        <v>75</v>
      </c>
      <c r="L90" s="254" t="s">
        <v>82</v>
      </c>
      <c r="M90" s="244"/>
      <c r="N90" s="244"/>
      <c r="O90" s="244"/>
      <c r="P90" s="245"/>
      <c r="Q90" s="245">
        <v>0</v>
      </c>
      <c r="R90" s="245">
        <v>0</v>
      </c>
      <c r="S90" s="248">
        <v>0</v>
      </c>
      <c r="T90" s="18">
        <v>0</v>
      </c>
      <c r="U90" s="233">
        <v>0</v>
      </c>
      <c r="V90" s="18">
        <v>8</v>
      </c>
      <c r="W90" s="233">
        <v>263.87</v>
      </c>
      <c r="X90" s="249">
        <f t="shared" si="9"/>
        <v>2110.96</v>
      </c>
      <c r="Y90" s="250">
        <f t="shared" si="10"/>
        <v>2110.96</v>
      </c>
      <c r="Z90" s="250">
        <v>2110.96</v>
      </c>
      <c r="AA90" s="61" t="s">
        <v>88</v>
      </c>
      <c r="AB90" s="7"/>
      <c r="AC90" s="7"/>
    </row>
    <row r="91" spans="1:29" ht="15.75" customHeight="1" x14ac:dyDescent="0.2">
      <c r="A91" s="111" t="s">
        <v>76</v>
      </c>
      <c r="B91" s="228" t="s">
        <v>633</v>
      </c>
      <c r="C91" s="240" t="s">
        <v>639</v>
      </c>
      <c r="D91" s="239">
        <v>1879600</v>
      </c>
      <c r="E91" s="239" t="s">
        <v>333</v>
      </c>
      <c r="F91" s="239" t="s">
        <v>653</v>
      </c>
      <c r="G91" s="241" t="s">
        <v>579</v>
      </c>
      <c r="H91" s="239" t="s">
        <v>580</v>
      </c>
      <c r="I91" s="239" t="s">
        <v>75</v>
      </c>
      <c r="J91" s="242" t="s">
        <v>74</v>
      </c>
      <c r="K91" s="239" t="s">
        <v>75</v>
      </c>
      <c r="L91" s="254" t="s">
        <v>82</v>
      </c>
      <c r="M91" s="244"/>
      <c r="N91" s="244"/>
      <c r="O91" s="244"/>
      <c r="P91" s="245"/>
      <c r="Q91" s="245">
        <v>0</v>
      </c>
      <c r="R91" s="245">
        <v>0</v>
      </c>
      <c r="S91" s="248">
        <v>0</v>
      </c>
      <c r="T91" s="18">
        <v>0</v>
      </c>
      <c r="U91" s="233">
        <v>0</v>
      </c>
      <c r="V91" s="18">
        <v>7</v>
      </c>
      <c r="W91" s="233">
        <v>263.87</v>
      </c>
      <c r="X91" s="249">
        <f t="shared" si="9"/>
        <v>1847.0900000000001</v>
      </c>
      <c r="Y91" s="250">
        <f t="shared" si="10"/>
        <v>1847.0900000000001</v>
      </c>
      <c r="Z91" s="250">
        <v>1847.09</v>
      </c>
      <c r="AA91" s="61" t="s">
        <v>88</v>
      </c>
      <c r="AB91" s="7"/>
      <c r="AC91" s="7"/>
    </row>
    <row r="92" spans="1:29" ht="15.75" customHeight="1" x14ac:dyDescent="0.2">
      <c r="A92" s="111" t="s">
        <v>76</v>
      </c>
      <c r="B92" s="228" t="s">
        <v>633</v>
      </c>
      <c r="C92" s="240" t="s">
        <v>616</v>
      </c>
      <c r="D92" s="239">
        <v>1711024</v>
      </c>
      <c r="E92" s="239" t="s">
        <v>333</v>
      </c>
      <c r="F92" s="239" t="s">
        <v>653</v>
      </c>
      <c r="G92" s="241" t="s">
        <v>579</v>
      </c>
      <c r="H92" s="239" t="s">
        <v>580</v>
      </c>
      <c r="I92" s="239" t="s">
        <v>75</v>
      </c>
      <c r="J92" s="242" t="s">
        <v>74</v>
      </c>
      <c r="K92" s="239" t="s">
        <v>75</v>
      </c>
      <c r="L92" s="254" t="s">
        <v>82</v>
      </c>
      <c r="M92" s="244"/>
      <c r="N92" s="244"/>
      <c r="O92" s="244"/>
      <c r="P92" s="245"/>
      <c r="Q92" s="245">
        <v>0</v>
      </c>
      <c r="R92" s="245">
        <v>0</v>
      </c>
      <c r="S92" s="248">
        <v>0</v>
      </c>
      <c r="T92" s="18">
        <v>0</v>
      </c>
      <c r="U92" s="233">
        <v>0</v>
      </c>
      <c r="V92" s="18">
        <v>7</v>
      </c>
      <c r="W92" s="233">
        <v>263.87</v>
      </c>
      <c r="X92" s="249">
        <f t="shared" si="9"/>
        <v>1847.0900000000001</v>
      </c>
      <c r="Y92" s="250">
        <f t="shared" si="10"/>
        <v>1847.0900000000001</v>
      </c>
      <c r="Z92" s="250">
        <v>1847.09</v>
      </c>
      <c r="AA92" s="61" t="s">
        <v>88</v>
      </c>
      <c r="AB92" s="7"/>
      <c r="AC92" s="7"/>
    </row>
    <row r="93" spans="1:29" ht="15.75" customHeight="1" x14ac:dyDescent="0.2">
      <c r="A93" s="111" t="s">
        <v>76</v>
      </c>
      <c r="B93" s="228" t="s">
        <v>633</v>
      </c>
      <c r="C93" s="240" t="s">
        <v>617</v>
      </c>
      <c r="D93" s="239">
        <v>1877305</v>
      </c>
      <c r="E93" s="239" t="s">
        <v>333</v>
      </c>
      <c r="F93" s="239" t="s">
        <v>653</v>
      </c>
      <c r="G93" s="241" t="s">
        <v>579</v>
      </c>
      <c r="H93" s="239" t="s">
        <v>580</v>
      </c>
      <c r="I93" s="239" t="s">
        <v>75</v>
      </c>
      <c r="J93" s="242" t="s">
        <v>74</v>
      </c>
      <c r="K93" s="239" t="s">
        <v>75</v>
      </c>
      <c r="L93" s="254" t="s">
        <v>82</v>
      </c>
      <c r="M93" s="244"/>
      <c r="N93" s="244"/>
      <c r="O93" s="244"/>
      <c r="P93" s="245"/>
      <c r="Q93" s="245">
        <v>0</v>
      </c>
      <c r="R93" s="245">
        <v>0</v>
      </c>
      <c r="S93" s="248">
        <v>0</v>
      </c>
      <c r="T93" s="18">
        <v>0</v>
      </c>
      <c r="U93" s="233">
        <v>0</v>
      </c>
      <c r="V93" s="18">
        <v>7</v>
      </c>
      <c r="W93" s="233">
        <v>263.87</v>
      </c>
      <c r="X93" s="249">
        <f t="shared" si="9"/>
        <v>1847.0900000000001</v>
      </c>
      <c r="Y93" s="250">
        <f t="shared" si="10"/>
        <v>1847.0900000000001</v>
      </c>
      <c r="Z93" s="250">
        <v>1847.09</v>
      </c>
      <c r="AA93" s="61" t="s">
        <v>88</v>
      </c>
      <c r="AB93" s="7"/>
      <c r="AC93" s="7"/>
    </row>
    <row r="94" spans="1:29" ht="15.75" customHeight="1" x14ac:dyDescent="0.2">
      <c r="A94" s="111" t="s">
        <v>76</v>
      </c>
      <c r="B94" s="228" t="s">
        <v>633</v>
      </c>
      <c r="C94" s="240" t="s">
        <v>618</v>
      </c>
      <c r="D94" s="239">
        <v>1878530</v>
      </c>
      <c r="E94" s="239" t="s">
        <v>577</v>
      </c>
      <c r="F94" s="239" t="s">
        <v>653</v>
      </c>
      <c r="G94" s="241" t="s">
        <v>579</v>
      </c>
      <c r="H94" s="239" t="s">
        <v>580</v>
      </c>
      <c r="I94" s="239" t="s">
        <v>75</v>
      </c>
      <c r="J94" s="242" t="s">
        <v>74</v>
      </c>
      <c r="K94" s="239" t="s">
        <v>75</v>
      </c>
      <c r="L94" s="243" t="s">
        <v>619</v>
      </c>
      <c r="M94" s="244"/>
      <c r="N94" s="244"/>
      <c r="O94" s="244"/>
      <c r="P94" s="245"/>
      <c r="Q94" s="245">
        <v>0</v>
      </c>
      <c r="R94" s="245">
        <v>0</v>
      </c>
      <c r="S94" s="246">
        <f t="shared" ref="S94:S95" si="13">Q94+R94</f>
        <v>0</v>
      </c>
      <c r="T94" s="239">
        <v>0</v>
      </c>
      <c r="U94" s="245">
        <v>0</v>
      </c>
      <c r="V94" s="239">
        <v>10</v>
      </c>
      <c r="W94" s="245">
        <v>263.87</v>
      </c>
      <c r="X94" s="247">
        <v>2638.7</v>
      </c>
      <c r="Y94" s="246">
        <f t="shared" si="10"/>
        <v>2638.7</v>
      </c>
      <c r="Z94" s="246">
        <f t="shared" ref="Z94:Z95" si="14">S94+Y94</f>
        <v>2638.7</v>
      </c>
      <c r="AA94" s="61" t="s">
        <v>88</v>
      </c>
      <c r="AB94" s="7"/>
      <c r="AC94" s="7"/>
    </row>
    <row r="95" spans="1:29" ht="15.75" customHeight="1" x14ac:dyDescent="0.2">
      <c r="A95" s="111" t="s">
        <v>76</v>
      </c>
      <c r="B95" s="228" t="s">
        <v>633</v>
      </c>
      <c r="C95" s="240" t="s">
        <v>620</v>
      </c>
      <c r="D95" s="239">
        <v>1877399</v>
      </c>
      <c r="E95" s="239" t="s">
        <v>333</v>
      </c>
      <c r="F95" s="239" t="s">
        <v>653</v>
      </c>
      <c r="G95" s="241" t="s">
        <v>579</v>
      </c>
      <c r="H95" s="239" t="s">
        <v>580</v>
      </c>
      <c r="I95" s="239" t="s">
        <v>75</v>
      </c>
      <c r="J95" s="242" t="s">
        <v>74</v>
      </c>
      <c r="K95" s="239" t="s">
        <v>75</v>
      </c>
      <c r="L95" s="243" t="s">
        <v>619</v>
      </c>
      <c r="M95" s="244"/>
      <c r="N95" s="244"/>
      <c r="O95" s="244"/>
      <c r="P95" s="245"/>
      <c r="Q95" s="245">
        <v>0</v>
      </c>
      <c r="R95" s="245">
        <v>0</v>
      </c>
      <c r="S95" s="246">
        <f t="shared" si="13"/>
        <v>0</v>
      </c>
      <c r="T95" s="239">
        <v>0</v>
      </c>
      <c r="U95" s="245">
        <v>0</v>
      </c>
      <c r="V95" s="239">
        <v>10</v>
      </c>
      <c r="W95" s="245">
        <v>263.87</v>
      </c>
      <c r="X95" s="247">
        <v>2638.7</v>
      </c>
      <c r="Y95" s="246">
        <f t="shared" si="10"/>
        <v>2638.7</v>
      </c>
      <c r="Z95" s="246">
        <f t="shared" si="14"/>
        <v>2638.7</v>
      </c>
      <c r="AA95" s="61" t="s">
        <v>88</v>
      </c>
      <c r="AB95" s="7"/>
      <c r="AC95" s="7"/>
    </row>
    <row r="96" spans="1:29" ht="15.75" customHeight="1" x14ac:dyDescent="0.2">
      <c r="A96" s="111" t="s">
        <v>76</v>
      </c>
      <c r="B96" s="228" t="s">
        <v>633</v>
      </c>
      <c r="C96" s="240" t="s">
        <v>621</v>
      </c>
      <c r="D96" s="239">
        <v>1582453</v>
      </c>
      <c r="E96" s="239" t="s">
        <v>333</v>
      </c>
      <c r="F96" s="239" t="s">
        <v>653</v>
      </c>
      <c r="G96" s="241" t="s">
        <v>579</v>
      </c>
      <c r="H96" s="239" t="s">
        <v>580</v>
      </c>
      <c r="I96" s="239" t="s">
        <v>75</v>
      </c>
      <c r="J96" s="242" t="s">
        <v>74</v>
      </c>
      <c r="K96" s="239" t="s">
        <v>75</v>
      </c>
      <c r="L96" s="243" t="s">
        <v>619</v>
      </c>
      <c r="M96" s="244"/>
      <c r="N96" s="244"/>
      <c r="O96" s="244"/>
      <c r="P96" s="245"/>
      <c r="Q96" s="245">
        <v>0</v>
      </c>
      <c r="R96" s="245">
        <v>0</v>
      </c>
      <c r="S96" s="248">
        <v>0</v>
      </c>
      <c r="T96" s="239">
        <v>0</v>
      </c>
      <c r="U96" s="245">
        <v>0</v>
      </c>
      <c r="V96" s="239">
        <v>7</v>
      </c>
      <c r="W96" s="245">
        <v>263.87</v>
      </c>
      <c r="X96" s="247">
        <f t="shared" ref="X96:X99" si="15">(V96*W96)</f>
        <v>1847.0900000000001</v>
      </c>
      <c r="Y96" s="246">
        <f t="shared" si="10"/>
        <v>1847.0900000000001</v>
      </c>
      <c r="Z96" s="246">
        <v>1847.09</v>
      </c>
      <c r="AA96" s="61" t="s">
        <v>88</v>
      </c>
      <c r="AB96" s="7"/>
      <c r="AC96" s="7"/>
    </row>
    <row r="97" spans="1:29" ht="15.75" customHeight="1" x14ac:dyDescent="0.2">
      <c r="A97" s="111" t="s">
        <v>76</v>
      </c>
      <c r="B97" s="228" t="s">
        <v>633</v>
      </c>
      <c r="C97" s="240" t="s">
        <v>641</v>
      </c>
      <c r="D97" s="239">
        <v>1591282</v>
      </c>
      <c r="E97" s="239" t="s">
        <v>333</v>
      </c>
      <c r="F97" s="239" t="s">
        <v>653</v>
      </c>
      <c r="G97" s="241" t="s">
        <v>579</v>
      </c>
      <c r="H97" s="239" t="s">
        <v>580</v>
      </c>
      <c r="I97" s="239" t="s">
        <v>75</v>
      </c>
      <c r="J97" s="242" t="s">
        <v>74</v>
      </c>
      <c r="K97" s="239" t="s">
        <v>75</v>
      </c>
      <c r="L97" s="243" t="s">
        <v>619</v>
      </c>
      <c r="M97" s="244"/>
      <c r="N97" s="244"/>
      <c r="O97" s="244"/>
      <c r="P97" s="245"/>
      <c r="Q97" s="245">
        <v>0</v>
      </c>
      <c r="R97" s="245">
        <v>0</v>
      </c>
      <c r="S97" s="248">
        <v>0</v>
      </c>
      <c r="T97" s="239">
        <v>0</v>
      </c>
      <c r="U97" s="245">
        <v>0</v>
      </c>
      <c r="V97" s="239">
        <v>7</v>
      </c>
      <c r="W97" s="245">
        <v>263.87</v>
      </c>
      <c r="X97" s="247">
        <f t="shared" si="15"/>
        <v>1847.0900000000001</v>
      </c>
      <c r="Y97" s="246">
        <f t="shared" si="10"/>
        <v>1847.0900000000001</v>
      </c>
      <c r="Z97" s="246">
        <v>1847.09</v>
      </c>
      <c r="AA97" s="61" t="s">
        <v>88</v>
      </c>
      <c r="AB97" s="7"/>
      <c r="AC97" s="7"/>
    </row>
    <row r="98" spans="1:29" ht="15.75" customHeight="1" x14ac:dyDescent="0.2">
      <c r="A98" s="111" t="s">
        <v>76</v>
      </c>
      <c r="B98" s="228" t="s">
        <v>633</v>
      </c>
      <c r="C98" s="240" t="s">
        <v>622</v>
      </c>
      <c r="D98" s="239">
        <v>1802399</v>
      </c>
      <c r="E98" s="239" t="s">
        <v>333</v>
      </c>
      <c r="F98" s="239" t="s">
        <v>653</v>
      </c>
      <c r="G98" s="241" t="s">
        <v>579</v>
      </c>
      <c r="H98" s="239" t="s">
        <v>580</v>
      </c>
      <c r="I98" s="239" t="s">
        <v>75</v>
      </c>
      <c r="J98" s="242" t="s">
        <v>74</v>
      </c>
      <c r="K98" s="239" t="s">
        <v>75</v>
      </c>
      <c r="L98" s="243" t="s">
        <v>619</v>
      </c>
      <c r="M98" s="244"/>
      <c r="N98" s="244"/>
      <c r="O98" s="244"/>
      <c r="P98" s="245"/>
      <c r="Q98" s="245">
        <v>0</v>
      </c>
      <c r="R98" s="245">
        <v>0</v>
      </c>
      <c r="S98" s="248">
        <v>0</v>
      </c>
      <c r="T98" s="239">
        <v>0</v>
      </c>
      <c r="U98" s="245">
        <v>0</v>
      </c>
      <c r="V98" s="239">
        <v>8</v>
      </c>
      <c r="W98" s="245">
        <v>263.87</v>
      </c>
      <c r="X98" s="247">
        <f t="shared" si="15"/>
        <v>2110.96</v>
      </c>
      <c r="Y98" s="246">
        <f t="shared" si="10"/>
        <v>2110.96</v>
      </c>
      <c r="Z98" s="246">
        <v>1847.09</v>
      </c>
      <c r="AA98" s="61" t="s">
        <v>88</v>
      </c>
      <c r="AB98" s="7"/>
      <c r="AC98" s="7"/>
    </row>
    <row r="99" spans="1:29" ht="15.75" customHeight="1" x14ac:dyDescent="0.2">
      <c r="A99" s="111" t="s">
        <v>76</v>
      </c>
      <c r="B99" s="228" t="s">
        <v>633</v>
      </c>
      <c r="C99" s="240" t="s">
        <v>658</v>
      </c>
      <c r="D99" s="239">
        <v>1879073</v>
      </c>
      <c r="E99" s="239" t="s">
        <v>333</v>
      </c>
      <c r="F99" s="239" t="s">
        <v>653</v>
      </c>
      <c r="G99" s="241" t="s">
        <v>579</v>
      </c>
      <c r="H99" s="239" t="s">
        <v>580</v>
      </c>
      <c r="I99" s="239" t="s">
        <v>75</v>
      </c>
      <c r="J99" s="242" t="s">
        <v>74</v>
      </c>
      <c r="K99" s="239" t="s">
        <v>75</v>
      </c>
      <c r="L99" s="243" t="s">
        <v>619</v>
      </c>
      <c r="M99" s="244"/>
      <c r="N99" s="244"/>
      <c r="O99" s="244"/>
      <c r="P99" s="245"/>
      <c r="Q99" s="245">
        <v>0</v>
      </c>
      <c r="R99" s="245">
        <v>0</v>
      </c>
      <c r="S99" s="248">
        <v>0</v>
      </c>
      <c r="T99" s="239">
        <v>0</v>
      </c>
      <c r="U99" s="245">
        <v>0</v>
      </c>
      <c r="V99" s="239">
        <v>8</v>
      </c>
      <c r="W99" s="245">
        <v>263.87</v>
      </c>
      <c r="X99" s="247">
        <f t="shared" si="15"/>
        <v>2110.96</v>
      </c>
      <c r="Y99" s="246">
        <f t="shared" si="10"/>
        <v>2110.96</v>
      </c>
      <c r="Z99" s="246">
        <v>2110.96</v>
      </c>
      <c r="AA99" s="61" t="s">
        <v>88</v>
      </c>
      <c r="AB99" s="7"/>
      <c r="AC99" s="7"/>
    </row>
    <row r="100" spans="1:29" ht="15.75" customHeight="1" x14ac:dyDescent="0.2">
      <c r="A100" s="111" t="s">
        <v>76</v>
      </c>
      <c r="B100" s="228" t="s">
        <v>633</v>
      </c>
      <c r="C100" s="240" t="s">
        <v>623</v>
      </c>
      <c r="D100" s="239">
        <v>1877577</v>
      </c>
      <c r="E100" s="239" t="s">
        <v>333</v>
      </c>
      <c r="F100" s="239" t="s">
        <v>653</v>
      </c>
      <c r="G100" s="241" t="s">
        <v>579</v>
      </c>
      <c r="H100" s="239" t="s">
        <v>580</v>
      </c>
      <c r="I100" s="239" t="s">
        <v>75</v>
      </c>
      <c r="J100" s="242" t="s">
        <v>74</v>
      </c>
      <c r="K100" s="239" t="s">
        <v>75</v>
      </c>
      <c r="L100" s="243" t="s">
        <v>619</v>
      </c>
      <c r="M100" s="244"/>
      <c r="N100" s="244"/>
      <c r="O100" s="244"/>
      <c r="P100" s="245"/>
      <c r="Q100" s="245">
        <v>0</v>
      </c>
      <c r="R100" s="245">
        <v>0</v>
      </c>
      <c r="S100" s="248">
        <v>0</v>
      </c>
      <c r="T100" s="18">
        <v>0</v>
      </c>
      <c r="U100" s="233">
        <v>0</v>
      </c>
      <c r="V100" s="18">
        <v>7</v>
      </c>
      <c r="W100" s="233">
        <v>263.87</v>
      </c>
      <c r="X100" s="249">
        <f t="shared" si="9"/>
        <v>1847.0900000000001</v>
      </c>
      <c r="Y100" s="250">
        <f t="shared" si="10"/>
        <v>1847.0900000000001</v>
      </c>
      <c r="Z100" s="250">
        <v>1847.09</v>
      </c>
      <c r="AA100" s="61" t="s">
        <v>88</v>
      </c>
      <c r="AB100" s="7"/>
      <c r="AC100" s="7"/>
    </row>
    <row r="101" spans="1:29" ht="15.75" customHeight="1" x14ac:dyDescent="0.2">
      <c r="A101" s="111" t="s">
        <v>76</v>
      </c>
      <c r="B101" s="228" t="s">
        <v>633</v>
      </c>
      <c r="C101" s="240" t="s">
        <v>624</v>
      </c>
      <c r="D101" s="239">
        <v>1370553</v>
      </c>
      <c r="E101" s="239" t="s">
        <v>333</v>
      </c>
      <c r="F101" s="239" t="s">
        <v>653</v>
      </c>
      <c r="G101" s="241" t="s">
        <v>579</v>
      </c>
      <c r="H101" s="239" t="s">
        <v>580</v>
      </c>
      <c r="I101" s="239" t="s">
        <v>75</v>
      </c>
      <c r="J101" s="242" t="s">
        <v>74</v>
      </c>
      <c r="K101" s="239" t="s">
        <v>75</v>
      </c>
      <c r="L101" s="243" t="s">
        <v>619</v>
      </c>
      <c r="M101" s="244"/>
      <c r="N101" s="244"/>
      <c r="O101" s="244"/>
      <c r="P101" s="245"/>
      <c r="Q101" s="245">
        <v>0</v>
      </c>
      <c r="R101" s="245">
        <v>0</v>
      </c>
      <c r="S101" s="248">
        <v>0</v>
      </c>
      <c r="T101" s="18">
        <v>0</v>
      </c>
      <c r="U101" s="233">
        <v>0</v>
      </c>
      <c r="V101" s="18">
        <v>7</v>
      </c>
      <c r="W101" s="233">
        <v>263.87</v>
      </c>
      <c r="X101" s="249">
        <f t="shared" si="9"/>
        <v>1847.0900000000001</v>
      </c>
      <c r="Y101" s="250">
        <f t="shared" si="10"/>
        <v>1847.0900000000001</v>
      </c>
      <c r="Z101" s="250">
        <v>1847.09</v>
      </c>
      <c r="AA101" s="61" t="s">
        <v>88</v>
      </c>
      <c r="AB101" s="7"/>
      <c r="AC101" s="7"/>
    </row>
    <row r="102" spans="1:29" ht="15.75" customHeight="1" x14ac:dyDescent="0.2">
      <c r="A102" s="111" t="s">
        <v>76</v>
      </c>
      <c r="B102" s="228" t="s">
        <v>633</v>
      </c>
      <c r="C102" s="240" t="s">
        <v>629</v>
      </c>
      <c r="D102" s="239">
        <v>1582500</v>
      </c>
      <c r="E102" s="239" t="s">
        <v>333</v>
      </c>
      <c r="F102" s="239" t="s">
        <v>653</v>
      </c>
      <c r="G102" s="241" t="s">
        <v>579</v>
      </c>
      <c r="H102" s="239" t="s">
        <v>580</v>
      </c>
      <c r="I102" s="239" t="s">
        <v>75</v>
      </c>
      <c r="J102" s="242" t="s">
        <v>74</v>
      </c>
      <c r="K102" s="239" t="s">
        <v>75</v>
      </c>
      <c r="L102" s="243" t="s">
        <v>619</v>
      </c>
      <c r="M102" s="244"/>
      <c r="N102" s="244"/>
      <c r="O102" s="244"/>
      <c r="P102" s="245"/>
      <c r="Q102" s="245">
        <v>0</v>
      </c>
      <c r="R102" s="245">
        <v>0</v>
      </c>
      <c r="S102" s="248">
        <v>0</v>
      </c>
      <c r="T102" s="18">
        <v>0</v>
      </c>
      <c r="U102" s="233">
        <v>0</v>
      </c>
      <c r="V102" s="18">
        <v>7</v>
      </c>
      <c r="W102" s="233">
        <v>263.87</v>
      </c>
      <c r="X102" s="249">
        <f t="shared" si="9"/>
        <v>1847.0900000000001</v>
      </c>
      <c r="Y102" s="250">
        <f t="shared" si="10"/>
        <v>1847.0900000000001</v>
      </c>
      <c r="Z102" s="250">
        <v>1847.09</v>
      </c>
      <c r="AA102" s="61" t="s">
        <v>88</v>
      </c>
      <c r="AB102" s="7"/>
      <c r="AC102" s="7"/>
    </row>
    <row r="103" spans="1:29" ht="15.75" customHeight="1" x14ac:dyDescent="0.2">
      <c r="A103" s="111" t="s">
        <v>76</v>
      </c>
      <c r="B103" s="228" t="s">
        <v>633</v>
      </c>
      <c r="C103" s="240" t="s">
        <v>630</v>
      </c>
      <c r="D103" s="239">
        <v>1718533</v>
      </c>
      <c r="E103" s="239" t="s">
        <v>333</v>
      </c>
      <c r="F103" s="239" t="s">
        <v>653</v>
      </c>
      <c r="G103" s="241" t="s">
        <v>579</v>
      </c>
      <c r="H103" s="239" t="s">
        <v>580</v>
      </c>
      <c r="I103" s="239" t="s">
        <v>75</v>
      </c>
      <c r="J103" s="242" t="s">
        <v>74</v>
      </c>
      <c r="K103" s="239" t="s">
        <v>75</v>
      </c>
      <c r="L103" s="243" t="s">
        <v>619</v>
      </c>
      <c r="M103" s="244"/>
      <c r="N103" s="244"/>
      <c r="O103" s="244"/>
      <c r="P103" s="245"/>
      <c r="Q103" s="245">
        <v>0</v>
      </c>
      <c r="R103" s="245">
        <v>0</v>
      </c>
      <c r="S103" s="248">
        <v>0</v>
      </c>
      <c r="T103" s="18">
        <v>0</v>
      </c>
      <c r="U103" s="233">
        <v>0</v>
      </c>
      <c r="V103" s="18">
        <v>7</v>
      </c>
      <c r="W103" s="233">
        <v>263.87</v>
      </c>
      <c r="X103" s="249">
        <f t="shared" si="9"/>
        <v>1847.0900000000001</v>
      </c>
      <c r="Y103" s="250">
        <f t="shared" si="10"/>
        <v>1847.0900000000001</v>
      </c>
      <c r="Z103" s="250">
        <v>1847.09</v>
      </c>
      <c r="AA103" s="61" t="s">
        <v>88</v>
      </c>
      <c r="AB103" s="7"/>
      <c r="AC103" s="7"/>
    </row>
    <row r="104" spans="1:29" ht="15.75" customHeight="1" x14ac:dyDescent="0.2">
      <c r="A104" s="111" t="s">
        <v>76</v>
      </c>
      <c r="B104" s="228" t="s">
        <v>633</v>
      </c>
      <c r="C104" s="240" t="s">
        <v>659</v>
      </c>
      <c r="D104" s="239">
        <v>1780358</v>
      </c>
      <c r="E104" s="239" t="s">
        <v>333</v>
      </c>
      <c r="F104" s="239" t="s">
        <v>653</v>
      </c>
      <c r="G104" s="241" t="s">
        <v>579</v>
      </c>
      <c r="H104" s="239" t="s">
        <v>580</v>
      </c>
      <c r="I104" s="239" t="s">
        <v>75</v>
      </c>
      <c r="J104" s="242" t="s">
        <v>74</v>
      </c>
      <c r="K104" s="239" t="s">
        <v>75</v>
      </c>
      <c r="L104" s="243" t="s">
        <v>619</v>
      </c>
      <c r="M104" s="244"/>
      <c r="N104" s="244"/>
      <c r="O104" s="244"/>
      <c r="P104" s="245"/>
      <c r="Q104" s="245">
        <v>0</v>
      </c>
      <c r="R104" s="245">
        <v>0</v>
      </c>
      <c r="S104" s="248">
        <v>0</v>
      </c>
      <c r="T104" s="18">
        <v>0</v>
      </c>
      <c r="U104" s="233">
        <v>0</v>
      </c>
      <c r="V104" s="18">
        <v>9</v>
      </c>
      <c r="W104" s="233">
        <v>263.87</v>
      </c>
      <c r="X104" s="249">
        <f t="shared" si="9"/>
        <v>2374.83</v>
      </c>
      <c r="Y104" s="250">
        <f t="shared" si="10"/>
        <v>2374.83</v>
      </c>
      <c r="Z104" s="250">
        <v>2374.83</v>
      </c>
      <c r="AA104" s="61" t="s">
        <v>88</v>
      </c>
      <c r="AB104" s="7"/>
      <c r="AC104" s="7"/>
    </row>
    <row r="105" spans="1:29" ht="15.75" customHeight="1" x14ac:dyDescent="0.2">
      <c r="A105" s="111" t="s">
        <v>76</v>
      </c>
      <c r="B105" s="228" t="s">
        <v>633</v>
      </c>
      <c r="C105" s="240" t="s">
        <v>632</v>
      </c>
      <c r="D105" s="239">
        <v>1879413</v>
      </c>
      <c r="E105" s="239" t="s">
        <v>333</v>
      </c>
      <c r="F105" s="239" t="s">
        <v>653</v>
      </c>
      <c r="G105" s="241" t="s">
        <v>579</v>
      </c>
      <c r="H105" s="239" t="s">
        <v>580</v>
      </c>
      <c r="I105" s="239" t="s">
        <v>75</v>
      </c>
      <c r="J105" s="242" t="s">
        <v>74</v>
      </c>
      <c r="K105" s="239" t="s">
        <v>75</v>
      </c>
      <c r="L105" s="243" t="s">
        <v>619</v>
      </c>
      <c r="M105" s="244"/>
      <c r="N105" s="244"/>
      <c r="O105" s="244"/>
      <c r="P105" s="245"/>
      <c r="Q105" s="245">
        <v>0</v>
      </c>
      <c r="R105" s="245">
        <v>0</v>
      </c>
      <c r="S105" s="248">
        <v>0</v>
      </c>
      <c r="T105" s="18">
        <v>0</v>
      </c>
      <c r="U105" s="233">
        <v>0</v>
      </c>
      <c r="V105" s="18">
        <v>7</v>
      </c>
      <c r="W105" s="233">
        <v>263.87</v>
      </c>
      <c r="X105" s="249">
        <f t="shared" si="9"/>
        <v>1847.0900000000001</v>
      </c>
      <c r="Y105" s="250">
        <f t="shared" si="10"/>
        <v>1847.0900000000001</v>
      </c>
      <c r="Z105" s="250">
        <v>1847.09</v>
      </c>
      <c r="AA105" s="61" t="s">
        <v>88</v>
      </c>
      <c r="AB105" s="7"/>
      <c r="AC105" s="7"/>
    </row>
    <row r="106" spans="1:29" ht="57" x14ac:dyDescent="0.2">
      <c r="A106" s="111" t="s">
        <v>76</v>
      </c>
      <c r="B106" s="228" t="s">
        <v>633</v>
      </c>
      <c r="C106" s="268" t="s">
        <v>606</v>
      </c>
      <c r="D106" s="269">
        <v>1780662</v>
      </c>
      <c r="E106" s="270" t="s">
        <v>333</v>
      </c>
      <c r="F106" s="239" t="s">
        <v>653</v>
      </c>
      <c r="G106" s="241" t="s">
        <v>579</v>
      </c>
      <c r="H106" s="239" t="s">
        <v>580</v>
      </c>
      <c r="I106" s="239" t="s">
        <v>75</v>
      </c>
      <c r="J106" s="242" t="s">
        <v>74</v>
      </c>
      <c r="K106" s="239" t="s">
        <v>75</v>
      </c>
      <c r="L106" s="223" t="s">
        <v>619</v>
      </c>
      <c r="M106" s="271"/>
      <c r="N106" s="271"/>
      <c r="O106" s="271"/>
      <c r="P106" s="271"/>
      <c r="Q106" s="245">
        <v>0</v>
      </c>
      <c r="R106" s="245">
        <v>0</v>
      </c>
      <c r="S106" s="250">
        <v>0</v>
      </c>
      <c r="T106" s="18">
        <v>0</v>
      </c>
      <c r="U106" s="233">
        <v>0</v>
      </c>
      <c r="V106" s="272">
        <v>9</v>
      </c>
      <c r="W106" s="233">
        <v>263.87</v>
      </c>
      <c r="X106" s="249">
        <f t="shared" si="9"/>
        <v>2374.83</v>
      </c>
      <c r="Y106" s="250">
        <f t="shared" si="10"/>
        <v>2374.83</v>
      </c>
      <c r="Z106" s="250">
        <v>2374.83</v>
      </c>
      <c r="AA106" s="61" t="s">
        <v>88</v>
      </c>
      <c r="AB106" s="7"/>
      <c r="AC106" s="7"/>
    </row>
    <row r="107" spans="1:29" ht="15.75" customHeight="1" thickBot="1" x14ac:dyDescent="0.25">
      <c r="A107" s="111" t="s">
        <v>76</v>
      </c>
      <c r="B107" s="228" t="s">
        <v>633</v>
      </c>
      <c r="C107" s="268" t="s">
        <v>650</v>
      </c>
      <c r="D107" s="269">
        <v>1699300</v>
      </c>
      <c r="E107" s="270" t="s">
        <v>333</v>
      </c>
      <c r="F107" s="239" t="s">
        <v>653</v>
      </c>
      <c r="G107" s="241" t="s">
        <v>579</v>
      </c>
      <c r="H107" s="239" t="s">
        <v>580</v>
      </c>
      <c r="I107" s="239" t="s">
        <v>75</v>
      </c>
      <c r="J107" s="242" t="s">
        <v>74</v>
      </c>
      <c r="K107" s="239" t="s">
        <v>75</v>
      </c>
      <c r="L107" s="223" t="s">
        <v>619</v>
      </c>
      <c r="M107" s="271"/>
      <c r="N107" s="271"/>
      <c r="O107" s="271"/>
      <c r="P107" s="271"/>
      <c r="Q107" s="245">
        <v>0</v>
      </c>
      <c r="R107" s="245">
        <v>0</v>
      </c>
      <c r="S107" s="250">
        <v>0</v>
      </c>
      <c r="T107" s="18">
        <v>0</v>
      </c>
      <c r="U107" s="233">
        <v>0</v>
      </c>
      <c r="V107" s="272">
        <v>8</v>
      </c>
      <c r="W107" s="233">
        <v>263.87</v>
      </c>
      <c r="X107" s="249">
        <f t="shared" si="9"/>
        <v>2110.96</v>
      </c>
      <c r="Y107" s="250">
        <f t="shared" si="10"/>
        <v>2110.96</v>
      </c>
      <c r="Z107" s="250">
        <v>2110.96</v>
      </c>
      <c r="AA107" s="61" t="s">
        <v>88</v>
      </c>
      <c r="AB107" s="7"/>
      <c r="AC107" s="7"/>
    </row>
    <row r="108" spans="1:29" ht="42.75" x14ac:dyDescent="0.2">
      <c r="A108" s="111" t="s">
        <v>76</v>
      </c>
      <c r="B108" s="18" t="s">
        <v>511</v>
      </c>
      <c r="C108" s="185" t="s">
        <v>416</v>
      </c>
      <c r="D108" s="22" t="s">
        <v>417</v>
      </c>
      <c r="E108" s="22" t="s">
        <v>418</v>
      </c>
      <c r="F108" s="22" t="s">
        <v>800</v>
      </c>
      <c r="G108" s="155"/>
      <c r="H108" s="22"/>
      <c r="I108" s="319" t="s">
        <v>75</v>
      </c>
      <c r="J108" s="320" t="s">
        <v>78</v>
      </c>
      <c r="K108" s="321" t="s">
        <v>75</v>
      </c>
      <c r="L108" s="24" t="s">
        <v>801</v>
      </c>
      <c r="M108" s="156" t="s">
        <v>802</v>
      </c>
      <c r="N108" s="156" t="s">
        <v>802</v>
      </c>
      <c r="O108" s="157"/>
      <c r="P108" s="158"/>
      <c r="Q108" s="158">
        <v>0</v>
      </c>
      <c r="R108" s="158">
        <v>0</v>
      </c>
      <c r="S108" s="159">
        <f t="shared" ref="S108:S123" si="16">Q108+R108</f>
        <v>0</v>
      </c>
      <c r="T108" s="22"/>
      <c r="U108" s="158"/>
      <c r="V108" s="22">
        <v>4</v>
      </c>
      <c r="W108" s="158">
        <v>263.87</v>
      </c>
      <c r="X108" s="22">
        <v>4</v>
      </c>
      <c r="Y108" s="159">
        <f t="shared" si="10"/>
        <v>1055.48</v>
      </c>
      <c r="Z108" s="159">
        <f t="shared" ref="Z108:Z121" si="17">S108+Y108</f>
        <v>1055.48</v>
      </c>
      <c r="AA108" s="160"/>
      <c r="AB108" s="7"/>
      <c r="AC108" s="7"/>
    </row>
    <row r="109" spans="1:29" ht="15.75" customHeight="1" x14ac:dyDescent="0.2">
      <c r="A109" s="111" t="s">
        <v>76</v>
      </c>
      <c r="B109" s="18" t="s">
        <v>511</v>
      </c>
      <c r="C109" s="185" t="s">
        <v>422</v>
      </c>
      <c r="D109" s="22" t="s">
        <v>423</v>
      </c>
      <c r="E109" s="22" t="s">
        <v>424</v>
      </c>
      <c r="F109" s="22" t="s">
        <v>803</v>
      </c>
      <c r="G109" s="155"/>
      <c r="H109" s="25"/>
      <c r="I109" s="318" t="s">
        <v>75</v>
      </c>
      <c r="J109" s="23" t="s">
        <v>78</v>
      </c>
      <c r="K109" s="22" t="s">
        <v>75</v>
      </c>
      <c r="L109" s="24" t="s">
        <v>804</v>
      </c>
      <c r="M109" s="156" t="s">
        <v>805</v>
      </c>
      <c r="N109" s="156" t="s">
        <v>805</v>
      </c>
      <c r="O109" s="157"/>
      <c r="P109" s="158"/>
      <c r="Q109" s="158">
        <v>0</v>
      </c>
      <c r="R109" s="158">
        <v>0</v>
      </c>
      <c r="S109" s="159">
        <f t="shared" si="16"/>
        <v>0</v>
      </c>
      <c r="T109" s="22">
        <v>0</v>
      </c>
      <c r="U109" s="158">
        <v>0</v>
      </c>
      <c r="V109" s="22">
        <v>4</v>
      </c>
      <c r="W109" s="158">
        <v>263.87</v>
      </c>
      <c r="X109" s="22">
        <v>4</v>
      </c>
      <c r="Y109" s="159">
        <v>1055.48</v>
      </c>
      <c r="Z109" s="159">
        <f t="shared" si="17"/>
        <v>1055.48</v>
      </c>
      <c r="AA109" s="201"/>
      <c r="AB109" s="7"/>
      <c r="AC109" s="7"/>
    </row>
    <row r="110" spans="1:29" ht="15.75" customHeight="1" thickBot="1" x14ac:dyDescent="0.25">
      <c r="A110" s="111" t="s">
        <v>76</v>
      </c>
      <c r="B110" s="18" t="s">
        <v>511</v>
      </c>
      <c r="C110" s="203" t="s">
        <v>428</v>
      </c>
      <c r="D110" s="202" t="s">
        <v>429</v>
      </c>
      <c r="E110" s="202" t="s">
        <v>430</v>
      </c>
      <c r="F110" s="202" t="s">
        <v>431</v>
      </c>
      <c r="G110" s="328"/>
      <c r="H110" s="329"/>
      <c r="I110" s="330" t="s">
        <v>75</v>
      </c>
      <c r="J110" s="331" t="s">
        <v>78</v>
      </c>
      <c r="K110" s="202" t="s">
        <v>75</v>
      </c>
      <c r="L110" s="332" t="s">
        <v>806</v>
      </c>
      <c r="M110" s="204" t="s">
        <v>807</v>
      </c>
      <c r="N110" s="204" t="s">
        <v>807</v>
      </c>
      <c r="O110" s="205"/>
      <c r="P110" s="206"/>
      <c r="Q110" s="206">
        <v>0</v>
      </c>
      <c r="R110" s="206">
        <v>0</v>
      </c>
      <c r="S110" s="207">
        <f t="shared" si="16"/>
        <v>0</v>
      </c>
      <c r="T110" s="202">
        <v>0</v>
      </c>
      <c r="U110" s="206">
        <v>0</v>
      </c>
      <c r="V110" s="202">
        <v>9</v>
      </c>
      <c r="W110" s="206">
        <v>55</v>
      </c>
      <c r="X110" s="202">
        <v>9</v>
      </c>
      <c r="Y110" s="207">
        <v>495</v>
      </c>
      <c r="Z110" s="207">
        <f t="shared" si="17"/>
        <v>495</v>
      </c>
      <c r="AA110" s="208"/>
      <c r="AB110" s="7"/>
      <c r="AC110" s="7"/>
    </row>
    <row r="111" spans="1:29" ht="86.25" thickBot="1" x14ac:dyDescent="0.25">
      <c r="A111" s="111" t="s">
        <v>76</v>
      </c>
      <c r="B111" s="18" t="s">
        <v>511</v>
      </c>
      <c r="C111" s="203" t="s">
        <v>434</v>
      </c>
      <c r="D111" s="202" t="s">
        <v>435</v>
      </c>
      <c r="E111" s="202" t="s">
        <v>436</v>
      </c>
      <c r="F111" s="202" t="s">
        <v>437</v>
      </c>
      <c r="G111" s="328"/>
      <c r="H111" s="202"/>
      <c r="I111" s="351" t="s">
        <v>75</v>
      </c>
      <c r="J111" s="352" t="s">
        <v>78</v>
      </c>
      <c r="K111" s="353" t="s">
        <v>75</v>
      </c>
      <c r="L111" s="332" t="s">
        <v>808</v>
      </c>
      <c r="M111" s="204" t="s">
        <v>809</v>
      </c>
      <c r="N111" s="204" t="s">
        <v>809</v>
      </c>
      <c r="O111" s="205"/>
      <c r="P111" s="206"/>
      <c r="Q111" s="206">
        <v>0</v>
      </c>
      <c r="R111" s="206">
        <v>0</v>
      </c>
      <c r="S111" s="207">
        <f t="shared" si="16"/>
        <v>0</v>
      </c>
      <c r="T111" s="202">
        <v>0</v>
      </c>
      <c r="U111" s="206">
        <v>0</v>
      </c>
      <c r="V111" s="202">
        <v>8</v>
      </c>
      <c r="W111" s="206">
        <v>263.87</v>
      </c>
      <c r="X111" s="202">
        <v>8</v>
      </c>
      <c r="Y111" s="207">
        <f t="shared" ref="Y111:Y123" si="18">(T111*U111)+(V111*W111)</f>
        <v>2110.96</v>
      </c>
      <c r="Z111" s="207">
        <f t="shared" si="17"/>
        <v>2110.96</v>
      </c>
      <c r="AA111" s="209"/>
      <c r="AB111" s="7"/>
      <c r="AC111" s="7"/>
    </row>
    <row r="112" spans="1:29" ht="15.75" customHeight="1" x14ac:dyDescent="0.2">
      <c r="A112" s="111" t="s">
        <v>76</v>
      </c>
      <c r="B112" s="18" t="s">
        <v>511</v>
      </c>
      <c r="C112" s="185" t="s">
        <v>440</v>
      </c>
      <c r="D112" s="22" t="s">
        <v>441</v>
      </c>
      <c r="E112" s="22" t="s">
        <v>442</v>
      </c>
      <c r="F112" s="22" t="s">
        <v>443</v>
      </c>
      <c r="G112" s="155"/>
      <c r="H112" s="22"/>
      <c r="I112" s="319" t="s">
        <v>75</v>
      </c>
      <c r="J112" s="320" t="s">
        <v>78</v>
      </c>
      <c r="K112" s="321" t="s">
        <v>75</v>
      </c>
      <c r="L112" s="24" t="s">
        <v>810</v>
      </c>
      <c r="M112" s="156" t="s">
        <v>811</v>
      </c>
      <c r="N112" s="156" t="s">
        <v>811</v>
      </c>
      <c r="O112" s="157"/>
      <c r="P112" s="158"/>
      <c r="Q112" s="158">
        <v>0</v>
      </c>
      <c r="R112" s="158">
        <v>0</v>
      </c>
      <c r="S112" s="159">
        <f t="shared" si="16"/>
        <v>0</v>
      </c>
      <c r="T112" s="22">
        <v>0</v>
      </c>
      <c r="U112" s="158">
        <v>0</v>
      </c>
      <c r="V112" s="22">
        <v>4</v>
      </c>
      <c r="W112" s="158">
        <v>263.87</v>
      </c>
      <c r="X112" s="22">
        <v>4</v>
      </c>
      <c r="Y112" s="159">
        <v>1055.48</v>
      </c>
      <c r="Z112" s="159">
        <f t="shared" si="17"/>
        <v>1055.48</v>
      </c>
      <c r="AA112" s="160"/>
      <c r="AB112" s="7"/>
      <c r="AC112" s="7"/>
    </row>
    <row r="113" spans="1:29" ht="15.75" customHeight="1" x14ac:dyDescent="0.2">
      <c r="A113" s="111" t="s">
        <v>76</v>
      </c>
      <c r="B113" s="18" t="s">
        <v>511</v>
      </c>
      <c r="C113" s="187" t="s">
        <v>452</v>
      </c>
      <c r="D113" s="21" t="s">
        <v>453</v>
      </c>
      <c r="E113" s="21" t="s">
        <v>454</v>
      </c>
      <c r="F113" s="21" t="s">
        <v>437</v>
      </c>
      <c r="G113" s="144"/>
      <c r="H113" s="322"/>
      <c r="I113" s="323" t="s">
        <v>75</v>
      </c>
      <c r="J113" s="20" t="s">
        <v>78</v>
      </c>
      <c r="K113" s="21" t="s">
        <v>75</v>
      </c>
      <c r="L113" s="145" t="s">
        <v>812</v>
      </c>
      <c r="M113" s="146" t="s">
        <v>813</v>
      </c>
      <c r="N113" s="146" t="s">
        <v>813</v>
      </c>
      <c r="O113" s="146"/>
      <c r="P113" s="147"/>
      <c r="Q113" s="158">
        <v>0</v>
      </c>
      <c r="R113" s="158">
        <v>0</v>
      </c>
      <c r="S113" s="159">
        <f t="shared" si="16"/>
        <v>0</v>
      </c>
      <c r="T113" s="22">
        <v>0</v>
      </c>
      <c r="U113" s="210">
        <v>0</v>
      </c>
      <c r="V113" s="21">
        <v>4</v>
      </c>
      <c r="W113" s="158">
        <v>263.87</v>
      </c>
      <c r="X113" s="22">
        <v>4</v>
      </c>
      <c r="Y113" s="159">
        <f t="shared" ref="Y113:Y114" si="19">(T113*U113)+(V113*W113)</f>
        <v>1055.48</v>
      </c>
      <c r="Z113" s="159">
        <f t="shared" si="17"/>
        <v>1055.48</v>
      </c>
      <c r="AA113" s="211"/>
      <c r="AB113" s="7"/>
      <c r="AC113" s="7"/>
    </row>
    <row r="114" spans="1:29" ht="15.75" customHeight="1" thickBot="1" x14ac:dyDescent="0.25">
      <c r="A114" s="111" t="s">
        <v>76</v>
      </c>
      <c r="B114" s="18" t="s">
        <v>511</v>
      </c>
      <c r="C114" s="187" t="s">
        <v>689</v>
      </c>
      <c r="D114" s="21" t="s">
        <v>690</v>
      </c>
      <c r="E114" s="21" t="s">
        <v>691</v>
      </c>
      <c r="F114" s="21" t="s">
        <v>437</v>
      </c>
      <c r="G114" s="144"/>
      <c r="H114" s="322"/>
      <c r="I114" s="323" t="s">
        <v>75</v>
      </c>
      <c r="J114" s="20" t="s">
        <v>78</v>
      </c>
      <c r="K114" s="21" t="s">
        <v>75</v>
      </c>
      <c r="L114" s="145" t="s">
        <v>814</v>
      </c>
      <c r="M114" s="146" t="s">
        <v>815</v>
      </c>
      <c r="N114" s="146" t="s">
        <v>815</v>
      </c>
      <c r="O114" s="146"/>
      <c r="P114" s="147"/>
      <c r="Q114" s="158">
        <v>0</v>
      </c>
      <c r="R114" s="158">
        <v>0</v>
      </c>
      <c r="S114" s="159">
        <f t="shared" si="16"/>
        <v>0</v>
      </c>
      <c r="T114" s="22">
        <v>0</v>
      </c>
      <c r="U114" s="158">
        <v>0</v>
      </c>
      <c r="V114" s="21">
        <v>2</v>
      </c>
      <c r="W114" s="210">
        <v>263.87</v>
      </c>
      <c r="X114" s="75">
        <v>2</v>
      </c>
      <c r="Y114" s="324">
        <f t="shared" si="19"/>
        <v>527.74</v>
      </c>
      <c r="Z114" s="324">
        <f t="shared" si="17"/>
        <v>527.74</v>
      </c>
      <c r="AA114" s="211"/>
      <c r="AB114" s="7"/>
      <c r="AC114" s="7"/>
    </row>
    <row r="115" spans="1:29" ht="15.75" customHeight="1" thickBot="1" x14ac:dyDescent="0.25">
      <c r="A115" s="111" t="s">
        <v>76</v>
      </c>
      <c r="B115" s="18" t="s">
        <v>511</v>
      </c>
      <c r="C115" s="185" t="s">
        <v>458</v>
      </c>
      <c r="D115" s="22" t="s">
        <v>459</v>
      </c>
      <c r="E115" s="22" t="s">
        <v>436</v>
      </c>
      <c r="F115" s="22" t="s">
        <v>460</v>
      </c>
      <c r="G115" s="155"/>
      <c r="H115" s="22"/>
      <c r="I115" s="319" t="s">
        <v>75</v>
      </c>
      <c r="J115" s="320" t="s">
        <v>78</v>
      </c>
      <c r="K115" s="321" t="s">
        <v>75</v>
      </c>
      <c r="L115" s="24" t="s">
        <v>810</v>
      </c>
      <c r="M115" s="156" t="s">
        <v>816</v>
      </c>
      <c r="N115" s="156" t="s">
        <v>816</v>
      </c>
      <c r="O115" s="157"/>
      <c r="P115" s="158"/>
      <c r="Q115" s="158">
        <v>0</v>
      </c>
      <c r="R115" s="158">
        <v>0</v>
      </c>
      <c r="S115" s="159">
        <f t="shared" si="16"/>
        <v>0</v>
      </c>
      <c r="T115" s="22">
        <v>0</v>
      </c>
      <c r="U115" s="158">
        <v>0</v>
      </c>
      <c r="V115" s="22">
        <v>4</v>
      </c>
      <c r="W115" s="158">
        <v>263.87</v>
      </c>
      <c r="X115" s="22">
        <v>4</v>
      </c>
      <c r="Y115" s="159">
        <v>1055.48</v>
      </c>
      <c r="Z115" s="159">
        <f t="shared" si="17"/>
        <v>1055.48</v>
      </c>
      <c r="AA115" s="160"/>
      <c r="AB115" s="7"/>
      <c r="AC115" s="7"/>
    </row>
    <row r="116" spans="1:29" ht="15.75" customHeight="1" thickBot="1" x14ac:dyDescent="0.25">
      <c r="A116" s="111" t="s">
        <v>76</v>
      </c>
      <c r="B116" s="18" t="s">
        <v>511</v>
      </c>
      <c r="C116" s="185" t="s">
        <v>463</v>
      </c>
      <c r="D116" s="22" t="s">
        <v>464</v>
      </c>
      <c r="E116" s="22" t="s">
        <v>465</v>
      </c>
      <c r="F116" s="22" t="s">
        <v>466</v>
      </c>
      <c r="G116" s="155"/>
      <c r="H116" s="22"/>
      <c r="I116" s="319" t="s">
        <v>75</v>
      </c>
      <c r="J116" s="320" t="s">
        <v>467</v>
      </c>
      <c r="K116" s="321" t="s">
        <v>75</v>
      </c>
      <c r="L116" s="24" t="s">
        <v>468</v>
      </c>
      <c r="M116" s="156" t="s">
        <v>817</v>
      </c>
      <c r="N116" s="156" t="s">
        <v>817</v>
      </c>
      <c r="O116" s="157"/>
      <c r="P116" s="158"/>
      <c r="Q116" s="158">
        <v>0</v>
      </c>
      <c r="R116" s="158">
        <v>0</v>
      </c>
      <c r="S116" s="159">
        <f t="shared" si="16"/>
        <v>0</v>
      </c>
      <c r="T116" s="22">
        <v>0</v>
      </c>
      <c r="U116" s="158">
        <v>0</v>
      </c>
      <c r="V116" s="22">
        <v>4</v>
      </c>
      <c r="W116" s="158">
        <v>263.87</v>
      </c>
      <c r="X116" s="22">
        <v>4</v>
      </c>
      <c r="Y116" s="159">
        <f t="shared" si="18"/>
        <v>1055.48</v>
      </c>
      <c r="Z116" s="159">
        <f t="shared" si="17"/>
        <v>1055.48</v>
      </c>
      <c r="AA116" s="160"/>
      <c r="AB116" s="7"/>
      <c r="AC116" s="7"/>
    </row>
    <row r="117" spans="1:29" ht="15.75" customHeight="1" thickBot="1" x14ac:dyDescent="0.25">
      <c r="A117" s="111" t="s">
        <v>76</v>
      </c>
      <c r="B117" s="18" t="s">
        <v>511</v>
      </c>
      <c r="C117" s="185" t="s">
        <v>473</v>
      </c>
      <c r="D117" s="22" t="s">
        <v>474</v>
      </c>
      <c r="E117" s="22" t="s">
        <v>176</v>
      </c>
      <c r="F117" s="22" t="s">
        <v>793</v>
      </c>
      <c r="G117" s="155"/>
      <c r="H117" s="22"/>
      <c r="I117" s="319" t="s">
        <v>75</v>
      </c>
      <c r="J117" s="320" t="s">
        <v>467</v>
      </c>
      <c r="K117" s="321" t="s">
        <v>75</v>
      </c>
      <c r="L117" s="24" t="s">
        <v>818</v>
      </c>
      <c r="M117" s="156" t="s">
        <v>819</v>
      </c>
      <c r="N117" s="156" t="s">
        <v>819</v>
      </c>
      <c r="O117" s="157"/>
      <c r="P117" s="158"/>
      <c r="Q117" s="158">
        <v>0</v>
      </c>
      <c r="R117" s="158">
        <v>0</v>
      </c>
      <c r="S117" s="159">
        <f t="shared" si="16"/>
        <v>0</v>
      </c>
      <c r="T117" s="22">
        <v>0</v>
      </c>
      <c r="U117" s="158">
        <v>0</v>
      </c>
      <c r="V117" s="22">
        <v>6</v>
      </c>
      <c r="W117" s="158">
        <v>263.87</v>
      </c>
      <c r="X117" s="22">
        <v>6</v>
      </c>
      <c r="Y117" s="159">
        <f t="shared" si="18"/>
        <v>1583.22</v>
      </c>
      <c r="Z117" s="159">
        <f t="shared" si="17"/>
        <v>1583.22</v>
      </c>
      <c r="AA117" s="160"/>
      <c r="AB117" s="7"/>
      <c r="AC117" s="7"/>
    </row>
    <row r="118" spans="1:29" ht="15.75" customHeight="1" x14ac:dyDescent="0.2">
      <c r="A118" s="111" t="s">
        <v>76</v>
      </c>
      <c r="B118" s="18" t="s">
        <v>511</v>
      </c>
      <c r="C118" s="185" t="s">
        <v>478</v>
      </c>
      <c r="D118" s="22" t="s">
        <v>479</v>
      </c>
      <c r="E118" s="22" t="s">
        <v>436</v>
      </c>
      <c r="F118" s="22" t="s">
        <v>820</v>
      </c>
      <c r="G118" s="155"/>
      <c r="H118" s="22"/>
      <c r="I118" s="319" t="s">
        <v>75</v>
      </c>
      <c r="J118" s="320" t="s">
        <v>467</v>
      </c>
      <c r="K118" s="321" t="s">
        <v>75</v>
      </c>
      <c r="L118" s="24" t="s">
        <v>821</v>
      </c>
      <c r="M118" s="156" t="s">
        <v>822</v>
      </c>
      <c r="N118" s="156" t="s">
        <v>822</v>
      </c>
      <c r="O118" s="157"/>
      <c r="P118" s="158"/>
      <c r="Q118" s="158">
        <v>0</v>
      </c>
      <c r="R118" s="158">
        <v>0</v>
      </c>
      <c r="S118" s="159">
        <f t="shared" si="16"/>
        <v>0</v>
      </c>
      <c r="T118" s="22"/>
      <c r="U118" s="158">
        <v>0</v>
      </c>
      <c r="V118" s="22">
        <v>2</v>
      </c>
      <c r="W118" s="158">
        <v>263.87</v>
      </c>
      <c r="X118" s="22">
        <v>2</v>
      </c>
      <c r="Y118" s="159">
        <f t="shared" si="18"/>
        <v>527.74</v>
      </c>
      <c r="Z118" s="159">
        <f t="shared" si="17"/>
        <v>527.74</v>
      </c>
      <c r="AA118" s="160"/>
      <c r="AB118" s="7"/>
      <c r="AC118" s="7"/>
    </row>
    <row r="119" spans="1:29" ht="15.75" customHeight="1" thickBot="1" x14ac:dyDescent="0.25">
      <c r="A119" s="111" t="s">
        <v>76</v>
      </c>
      <c r="B119" s="18" t="s">
        <v>511</v>
      </c>
      <c r="C119" s="185" t="s">
        <v>679</v>
      </c>
      <c r="D119" s="22" t="s">
        <v>680</v>
      </c>
      <c r="E119" s="22" t="s">
        <v>436</v>
      </c>
      <c r="F119" s="22" t="s">
        <v>486</v>
      </c>
      <c r="G119" s="155"/>
      <c r="H119" s="25"/>
      <c r="I119" s="318" t="s">
        <v>75</v>
      </c>
      <c r="J119" s="23" t="s">
        <v>78</v>
      </c>
      <c r="K119" s="22" t="s">
        <v>75</v>
      </c>
      <c r="L119" s="24" t="s">
        <v>823</v>
      </c>
      <c r="M119" s="156" t="s">
        <v>824</v>
      </c>
      <c r="N119" s="156" t="s">
        <v>824</v>
      </c>
      <c r="O119" s="157"/>
      <c r="P119" s="158"/>
      <c r="Q119" s="158">
        <v>0</v>
      </c>
      <c r="R119" s="158">
        <v>0</v>
      </c>
      <c r="S119" s="159">
        <f t="shared" si="16"/>
        <v>0</v>
      </c>
      <c r="T119" s="22">
        <v>0</v>
      </c>
      <c r="U119" s="158">
        <v>0</v>
      </c>
      <c r="V119" s="22">
        <v>2</v>
      </c>
      <c r="W119" s="158">
        <v>263.87</v>
      </c>
      <c r="X119" s="22">
        <v>2</v>
      </c>
      <c r="Y119" s="159">
        <f t="shared" si="18"/>
        <v>527.74</v>
      </c>
      <c r="Z119" s="159">
        <f t="shared" si="17"/>
        <v>527.74</v>
      </c>
      <c r="AA119" s="201"/>
      <c r="AB119" s="7"/>
      <c r="AC119" s="7"/>
    </row>
    <row r="120" spans="1:29" ht="15.75" customHeight="1" thickBot="1" x14ac:dyDescent="0.25">
      <c r="A120" s="111" t="s">
        <v>76</v>
      </c>
      <c r="B120" s="18" t="s">
        <v>511</v>
      </c>
      <c r="C120" s="185" t="s">
        <v>484</v>
      </c>
      <c r="D120" s="22" t="s">
        <v>485</v>
      </c>
      <c r="E120" s="22" t="s">
        <v>436</v>
      </c>
      <c r="F120" s="22" t="s">
        <v>486</v>
      </c>
      <c r="G120" s="155"/>
      <c r="H120" s="22"/>
      <c r="I120" s="319" t="s">
        <v>75</v>
      </c>
      <c r="J120" s="320" t="s">
        <v>78</v>
      </c>
      <c r="K120" s="321" t="s">
        <v>75</v>
      </c>
      <c r="L120" s="24" t="s">
        <v>825</v>
      </c>
      <c r="M120" s="156" t="s">
        <v>826</v>
      </c>
      <c r="N120" s="156" t="s">
        <v>826</v>
      </c>
      <c r="O120" s="157"/>
      <c r="P120" s="158"/>
      <c r="Q120" s="158">
        <v>0</v>
      </c>
      <c r="R120" s="158">
        <v>0</v>
      </c>
      <c r="S120" s="159">
        <f t="shared" si="16"/>
        <v>0</v>
      </c>
      <c r="T120" s="22">
        <v>0</v>
      </c>
      <c r="U120" s="158">
        <v>0</v>
      </c>
      <c r="V120" s="22">
        <v>4</v>
      </c>
      <c r="W120" s="158">
        <v>263.87</v>
      </c>
      <c r="X120" s="22">
        <v>4</v>
      </c>
      <c r="Y120" s="159">
        <f t="shared" si="18"/>
        <v>1055.48</v>
      </c>
      <c r="Z120" s="159">
        <f t="shared" si="17"/>
        <v>1055.48</v>
      </c>
      <c r="AA120" s="160"/>
      <c r="AB120" s="7"/>
      <c r="AC120" s="7"/>
    </row>
    <row r="121" spans="1:29" ht="15.75" customHeight="1" thickBot="1" x14ac:dyDescent="0.25">
      <c r="A121" s="111" t="s">
        <v>76</v>
      </c>
      <c r="B121" s="18" t="s">
        <v>511</v>
      </c>
      <c r="C121" s="185" t="s">
        <v>719</v>
      </c>
      <c r="D121" s="22" t="s">
        <v>720</v>
      </c>
      <c r="E121" s="21" t="s">
        <v>721</v>
      </c>
      <c r="F121" s="22" t="s">
        <v>827</v>
      </c>
      <c r="G121" s="155"/>
      <c r="H121" s="22"/>
      <c r="I121" s="319" t="s">
        <v>75</v>
      </c>
      <c r="J121" s="320" t="s">
        <v>78</v>
      </c>
      <c r="K121" s="321" t="s">
        <v>75</v>
      </c>
      <c r="L121" s="24" t="s">
        <v>828</v>
      </c>
      <c r="M121" s="156" t="s">
        <v>829</v>
      </c>
      <c r="N121" s="156" t="s">
        <v>829</v>
      </c>
      <c r="O121" s="157"/>
      <c r="P121" s="158"/>
      <c r="Q121" s="158">
        <v>0</v>
      </c>
      <c r="R121" s="158">
        <v>0</v>
      </c>
      <c r="S121" s="159">
        <f t="shared" si="16"/>
        <v>0</v>
      </c>
      <c r="T121" s="22">
        <v>0</v>
      </c>
      <c r="U121" s="158">
        <v>0</v>
      </c>
      <c r="V121" s="22">
        <v>5</v>
      </c>
      <c r="W121" s="158">
        <v>263.87</v>
      </c>
      <c r="X121" s="22">
        <v>5</v>
      </c>
      <c r="Y121" s="159">
        <f t="shared" si="18"/>
        <v>1319.35</v>
      </c>
      <c r="Z121" s="159">
        <f t="shared" si="17"/>
        <v>1319.35</v>
      </c>
      <c r="AA121" s="160"/>
      <c r="AB121" s="7"/>
      <c r="AC121" s="7"/>
    </row>
    <row r="122" spans="1:29" ht="15.75" customHeight="1" thickBot="1" x14ac:dyDescent="0.25">
      <c r="A122" s="111" t="s">
        <v>76</v>
      </c>
      <c r="B122" s="18" t="s">
        <v>511</v>
      </c>
      <c r="C122" s="185" t="s">
        <v>488</v>
      </c>
      <c r="D122" s="22" t="s">
        <v>489</v>
      </c>
      <c r="E122" s="22" t="s">
        <v>442</v>
      </c>
      <c r="F122" s="22" t="s">
        <v>759</v>
      </c>
      <c r="G122" s="155"/>
      <c r="H122" s="22"/>
      <c r="I122" s="319" t="s">
        <v>75</v>
      </c>
      <c r="J122" s="320" t="s">
        <v>78</v>
      </c>
      <c r="K122" s="321" t="s">
        <v>75</v>
      </c>
      <c r="L122" s="24" t="s">
        <v>830</v>
      </c>
      <c r="M122" s="156" t="s">
        <v>831</v>
      </c>
      <c r="N122" s="156" t="s">
        <v>831</v>
      </c>
      <c r="O122" s="157"/>
      <c r="P122" s="158"/>
      <c r="Q122" s="158">
        <v>0</v>
      </c>
      <c r="R122" s="158">
        <v>0</v>
      </c>
      <c r="S122" s="159">
        <f t="shared" si="16"/>
        <v>0</v>
      </c>
      <c r="T122" s="22">
        <v>0</v>
      </c>
      <c r="U122" s="158">
        <v>0</v>
      </c>
      <c r="V122" s="22">
        <v>4</v>
      </c>
      <c r="W122" s="158">
        <v>263.87</v>
      </c>
      <c r="X122" s="22">
        <v>4</v>
      </c>
      <c r="Y122" s="159">
        <f t="shared" si="18"/>
        <v>1055.48</v>
      </c>
      <c r="Z122" s="159">
        <f>S122+Y122</f>
        <v>1055.48</v>
      </c>
      <c r="AA122" s="160"/>
      <c r="AB122" s="7"/>
      <c r="AC122" s="7"/>
    </row>
    <row r="123" spans="1:29" ht="15.75" customHeight="1" x14ac:dyDescent="0.2">
      <c r="A123" s="111" t="s">
        <v>76</v>
      </c>
      <c r="B123" s="18" t="s">
        <v>511</v>
      </c>
      <c r="C123" s="185" t="s">
        <v>493</v>
      </c>
      <c r="D123" s="22" t="s">
        <v>494</v>
      </c>
      <c r="E123" s="22" t="s">
        <v>436</v>
      </c>
      <c r="F123" s="22" t="s">
        <v>495</v>
      </c>
      <c r="G123" s="155"/>
      <c r="H123" s="22"/>
      <c r="I123" s="319" t="s">
        <v>75</v>
      </c>
      <c r="J123" s="320" t="s">
        <v>78</v>
      </c>
      <c r="K123" s="321" t="s">
        <v>75</v>
      </c>
      <c r="L123" s="24" t="s">
        <v>832</v>
      </c>
      <c r="M123" s="156" t="s">
        <v>833</v>
      </c>
      <c r="N123" s="156" t="s">
        <v>833</v>
      </c>
      <c r="O123" s="157"/>
      <c r="P123" s="158"/>
      <c r="Q123" s="158">
        <v>0</v>
      </c>
      <c r="R123" s="158">
        <v>0</v>
      </c>
      <c r="S123" s="159">
        <f t="shared" si="16"/>
        <v>0</v>
      </c>
      <c r="T123" s="22">
        <v>0</v>
      </c>
      <c r="U123" s="158">
        <v>0</v>
      </c>
      <c r="V123" s="22">
        <v>3</v>
      </c>
      <c r="W123" s="158">
        <v>263.87</v>
      </c>
      <c r="X123" s="22">
        <v>3</v>
      </c>
      <c r="Y123" s="159">
        <f t="shared" si="18"/>
        <v>791.61</v>
      </c>
      <c r="Z123" s="159">
        <f t="shared" ref="Z123" si="20">S123+Y123</f>
        <v>791.61</v>
      </c>
      <c r="AA123" s="160"/>
      <c r="AB123" s="7"/>
      <c r="AC123" s="7"/>
    </row>
    <row r="124" spans="1:29" ht="15.75" customHeight="1" x14ac:dyDescent="0.2">
      <c r="A124" s="111" t="s">
        <v>76</v>
      </c>
      <c r="B124" s="18" t="s">
        <v>188</v>
      </c>
      <c r="C124" s="123" t="s">
        <v>189</v>
      </c>
      <c r="D124" s="111" t="s">
        <v>184</v>
      </c>
      <c r="E124" s="124" t="s">
        <v>190</v>
      </c>
      <c r="F124" s="124" t="s">
        <v>245</v>
      </c>
      <c r="G124" s="113"/>
      <c r="H124" s="111"/>
      <c r="I124" s="111" t="s">
        <v>75</v>
      </c>
      <c r="J124" s="112" t="s">
        <v>177</v>
      </c>
      <c r="K124" s="111" t="s">
        <v>75</v>
      </c>
      <c r="L124" s="125" t="s">
        <v>215</v>
      </c>
      <c r="M124" s="126">
        <v>45434</v>
      </c>
      <c r="N124" s="115">
        <v>45435</v>
      </c>
      <c r="O124" s="116"/>
      <c r="P124" s="117"/>
      <c r="Q124" s="117">
        <v>0</v>
      </c>
      <c r="R124" s="117">
        <v>0</v>
      </c>
      <c r="S124" s="118">
        <f t="shared" ref="S124:S125" si="21">Q124+R124</f>
        <v>0</v>
      </c>
      <c r="T124" s="111">
        <v>1</v>
      </c>
      <c r="U124" s="117">
        <v>120</v>
      </c>
      <c r="V124" s="111">
        <v>1</v>
      </c>
      <c r="W124" s="117">
        <v>55</v>
      </c>
      <c r="X124" s="111">
        <v>1</v>
      </c>
      <c r="Y124" s="118">
        <f t="shared" ref="Y124:Y131" si="22">(T124*U124)+(V124*W124)</f>
        <v>175</v>
      </c>
      <c r="Z124" s="118">
        <f t="shared" ref="Z124:Z131" si="23">S124+Y124</f>
        <v>175</v>
      </c>
      <c r="AA124" s="37" t="s">
        <v>88</v>
      </c>
      <c r="AB124" s="7"/>
      <c r="AC124" s="7"/>
    </row>
    <row r="125" spans="1:29" ht="15.75" customHeight="1" x14ac:dyDescent="0.2">
      <c r="A125" s="111" t="s">
        <v>76</v>
      </c>
      <c r="B125" s="18" t="s">
        <v>188</v>
      </c>
      <c r="C125" s="123" t="s">
        <v>189</v>
      </c>
      <c r="D125" s="111" t="s">
        <v>184</v>
      </c>
      <c r="E125" s="124" t="s">
        <v>190</v>
      </c>
      <c r="F125" s="124" t="s">
        <v>240</v>
      </c>
      <c r="G125" s="113"/>
      <c r="H125" s="111"/>
      <c r="I125" s="111" t="s">
        <v>75</v>
      </c>
      <c r="J125" s="112" t="s">
        <v>177</v>
      </c>
      <c r="K125" s="111" t="s">
        <v>75</v>
      </c>
      <c r="L125" s="125" t="s">
        <v>191</v>
      </c>
      <c r="M125" s="126">
        <v>45425</v>
      </c>
      <c r="N125" s="115">
        <v>45425</v>
      </c>
      <c r="O125" s="116"/>
      <c r="P125" s="117"/>
      <c r="Q125" s="117">
        <v>0</v>
      </c>
      <c r="R125" s="117">
        <v>0</v>
      </c>
      <c r="S125" s="118">
        <f t="shared" si="21"/>
        <v>0</v>
      </c>
      <c r="T125" s="111">
        <v>0</v>
      </c>
      <c r="U125" s="117">
        <v>120</v>
      </c>
      <c r="V125" s="111">
        <v>1</v>
      </c>
      <c r="W125" s="117">
        <v>55</v>
      </c>
      <c r="X125" s="111">
        <v>1</v>
      </c>
      <c r="Y125" s="118">
        <f t="shared" si="22"/>
        <v>55</v>
      </c>
      <c r="Z125" s="118">
        <f t="shared" si="23"/>
        <v>55</v>
      </c>
      <c r="AA125" s="37" t="s">
        <v>88</v>
      </c>
      <c r="AB125" s="7"/>
      <c r="AC125" s="7"/>
    </row>
    <row r="126" spans="1:29" ht="15.75" customHeight="1" x14ac:dyDescent="0.2">
      <c r="A126" s="111" t="s">
        <v>76</v>
      </c>
      <c r="B126" s="18" t="s">
        <v>188</v>
      </c>
      <c r="C126" s="123" t="s">
        <v>185</v>
      </c>
      <c r="D126" s="124" t="s">
        <v>208</v>
      </c>
      <c r="E126" s="111" t="s">
        <v>187</v>
      </c>
      <c r="F126" s="124" t="s">
        <v>216</v>
      </c>
      <c r="G126" s="113"/>
      <c r="H126" s="111"/>
      <c r="I126" s="111" t="s">
        <v>75</v>
      </c>
      <c r="J126" s="112" t="s">
        <v>177</v>
      </c>
      <c r="K126" s="111" t="s">
        <v>75</v>
      </c>
      <c r="L126" s="125" t="s">
        <v>74</v>
      </c>
      <c r="M126" s="126">
        <v>45417</v>
      </c>
      <c r="N126" s="115">
        <v>45419</v>
      </c>
      <c r="O126" s="116" t="s">
        <v>212</v>
      </c>
      <c r="P126" s="117"/>
      <c r="Q126" s="117">
        <v>0</v>
      </c>
      <c r="R126" s="117">
        <v>0</v>
      </c>
      <c r="S126" s="118">
        <v>1096.49</v>
      </c>
      <c r="T126" s="111">
        <v>2</v>
      </c>
      <c r="U126" s="117">
        <v>527.75</v>
      </c>
      <c r="V126" s="111">
        <v>0</v>
      </c>
      <c r="W126" s="117">
        <v>0</v>
      </c>
      <c r="X126" s="111">
        <v>2</v>
      </c>
      <c r="Y126" s="118">
        <f t="shared" si="22"/>
        <v>1055.5</v>
      </c>
      <c r="Z126" s="118">
        <f t="shared" si="23"/>
        <v>2151.9899999999998</v>
      </c>
      <c r="AA126" s="160"/>
      <c r="AB126" s="7"/>
      <c r="AC126" s="7"/>
    </row>
    <row r="127" spans="1:29" ht="15.75" customHeight="1" x14ac:dyDescent="0.2">
      <c r="A127" s="111" t="s">
        <v>76</v>
      </c>
      <c r="B127" s="18" t="s">
        <v>188</v>
      </c>
      <c r="C127" s="123" t="s">
        <v>185</v>
      </c>
      <c r="D127" s="124" t="s">
        <v>208</v>
      </c>
      <c r="E127" s="111" t="s">
        <v>187</v>
      </c>
      <c r="F127" s="124" t="s">
        <v>217</v>
      </c>
      <c r="G127" s="113"/>
      <c r="H127" s="111"/>
      <c r="I127" s="111" t="s">
        <v>75</v>
      </c>
      <c r="J127" s="112" t="s">
        <v>177</v>
      </c>
      <c r="K127" s="111" t="s">
        <v>75</v>
      </c>
      <c r="L127" s="125" t="s">
        <v>215</v>
      </c>
      <c r="M127" s="126">
        <v>45434</v>
      </c>
      <c r="N127" s="115">
        <v>45435</v>
      </c>
      <c r="O127" s="116"/>
      <c r="P127" s="117"/>
      <c r="Q127" s="117">
        <v>0</v>
      </c>
      <c r="R127" s="117">
        <v>0</v>
      </c>
      <c r="S127" s="118">
        <v>0</v>
      </c>
      <c r="T127" s="111">
        <v>1</v>
      </c>
      <c r="U127" s="117">
        <v>527.75</v>
      </c>
      <c r="V127" s="111">
        <v>1</v>
      </c>
      <c r="W127" s="117">
        <v>263.87</v>
      </c>
      <c r="X127" s="111">
        <v>2</v>
      </c>
      <c r="Y127" s="118">
        <f t="shared" si="22"/>
        <v>791.62</v>
      </c>
      <c r="Z127" s="118">
        <f t="shared" si="23"/>
        <v>791.62</v>
      </c>
      <c r="AA127" s="37" t="s">
        <v>88</v>
      </c>
      <c r="AB127" s="7"/>
      <c r="AC127" s="7"/>
    </row>
    <row r="128" spans="1:29" ht="15.75" customHeight="1" x14ac:dyDescent="0.2">
      <c r="A128" s="111" t="s">
        <v>76</v>
      </c>
      <c r="B128" s="18" t="s">
        <v>188</v>
      </c>
      <c r="C128" s="123" t="s">
        <v>199</v>
      </c>
      <c r="D128" s="111" t="s">
        <v>172</v>
      </c>
      <c r="E128" s="111" t="s">
        <v>169</v>
      </c>
      <c r="F128" s="22" t="s">
        <v>93</v>
      </c>
      <c r="G128" s="113"/>
      <c r="H128" s="111"/>
      <c r="I128" s="111" t="s">
        <v>75</v>
      </c>
      <c r="J128" s="112" t="s">
        <v>170</v>
      </c>
      <c r="K128" s="111" t="s">
        <v>75</v>
      </c>
      <c r="L128" s="124" t="s">
        <v>218</v>
      </c>
      <c r="M128" s="115">
        <v>45420</v>
      </c>
      <c r="N128" s="115">
        <v>45422</v>
      </c>
      <c r="O128" s="116"/>
      <c r="P128" s="117"/>
      <c r="Q128" s="117">
        <v>0</v>
      </c>
      <c r="R128" s="117">
        <v>0</v>
      </c>
      <c r="S128" s="118">
        <f t="shared" ref="S128:S129" si="24">Q128+R128</f>
        <v>0</v>
      </c>
      <c r="T128" s="111">
        <v>2</v>
      </c>
      <c r="U128" s="117">
        <v>527.75</v>
      </c>
      <c r="V128" s="111">
        <v>1</v>
      </c>
      <c r="W128" s="117">
        <v>263.87</v>
      </c>
      <c r="X128" s="111">
        <v>1</v>
      </c>
      <c r="Y128" s="118">
        <f t="shared" si="22"/>
        <v>1319.37</v>
      </c>
      <c r="Z128" s="118">
        <f t="shared" si="23"/>
        <v>1319.37</v>
      </c>
      <c r="AA128" s="37" t="s">
        <v>88</v>
      </c>
      <c r="AB128" s="7"/>
      <c r="AC128" s="7"/>
    </row>
    <row r="129" spans="1:29" ht="15.75" customHeight="1" x14ac:dyDescent="0.2">
      <c r="A129" s="111" t="s">
        <v>76</v>
      </c>
      <c r="B129" s="18" t="s">
        <v>188</v>
      </c>
      <c r="C129" s="123" t="s">
        <v>199</v>
      </c>
      <c r="D129" s="111" t="s">
        <v>172</v>
      </c>
      <c r="E129" s="111" t="s">
        <v>169</v>
      </c>
      <c r="F129" s="22" t="s">
        <v>93</v>
      </c>
      <c r="G129" s="113"/>
      <c r="H129" s="111"/>
      <c r="I129" s="111" t="s">
        <v>75</v>
      </c>
      <c r="J129" s="112" t="s">
        <v>170</v>
      </c>
      <c r="K129" s="111" t="s">
        <v>75</v>
      </c>
      <c r="L129" s="124" t="s">
        <v>219</v>
      </c>
      <c r="M129" s="115">
        <v>45432</v>
      </c>
      <c r="N129" s="115">
        <v>45432</v>
      </c>
      <c r="O129" s="116"/>
      <c r="P129" s="117"/>
      <c r="Q129" s="117">
        <v>0</v>
      </c>
      <c r="R129" s="117">
        <v>0</v>
      </c>
      <c r="S129" s="118">
        <f t="shared" si="24"/>
        <v>0</v>
      </c>
      <c r="T129" s="111">
        <v>0</v>
      </c>
      <c r="U129" s="117">
        <v>527.75</v>
      </c>
      <c r="V129" s="111">
        <v>1</v>
      </c>
      <c r="W129" s="117">
        <v>263.87</v>
      </c>
      <c r="X129" s="111">
        <v>1</v>
      </c>
      <c r="Y129" s="118">
        <f t="shared" si="22"/>
        <v>263.87</v>
      </c>
      <c r="Z129" s="118">
        <f t="shared" si="23"/>
        <v>263.87</v>
      </c>
      <c r="AA129" s="37" t="s">
        <v>88</v>
      </c>
      <c r="AB129" s="7"/>
      <c r="AC129" s="7"/>
    </row>
    <row r="130" spans="1:29" ht="15.75" customHeight="1" x14ac:dyDescent="0.2">
      <c r="A130" s="111" t="s">
        <v>76</v>
      </c>
      <c r="B130" s="18" t="s">
        <v>188</v>
      </c>
      <c r="C130" s="122" t="s">
        <v>174</v>
      </c>
      <c r="D130" s="111" t="s">
        <v>175</v>
      </c>
      <c r="E130" s="111" t="s">
        <v>176</v>
      </c>
      <c r="F130" s="22" t="s">
        <v>93</v>
      </c>
      <c r="G130" s="113"/>
      <c r="H130" s="111"/>
      <c r="I130" s="111" t="s">
        <v>75</v>
      </c>
      <c r="J130" s="112" t="s">
        <v>177</v>
      </c>
      <c r="K130" s="111" t="s">
        <v>75</v>
      </c>
      <c r="L130" s="125" t="s">
        <v>220</v>
      </c>
      <c r="M130" s="115">
        <v>45433</v>
      </c>
      <c r="N130" s="115">
        <v>45433</v>
      </c>
      <c r="O130" s="116"/>
      <c r="P130" s="117"/>
      <c r="Q130" s="117">
        <v>0</v>
      </c>
      <c r="R130" s="117">
        <v>0</v>
      </c>
      <c r="S130" s="118">
        <f>Q130+R130</f>
        <v>0</v>
      </c>
      <c r="T130" s="111">
        <v>0</v>
      </c>
      <c r="U130" s="117">
        <v>527.75</v>
      </c>
      <c r="V130" s="111">
        <v>1</v>
      </c>
      <c r="W130" s="117">
        <v>263.87</v>
      </c>
      <c r="X130" s="111">
        <v>1</v>
      </c>
      <c r="Y130" s="118">
        <f t="shared" si="22"/>
        <v>263.87</v>
      </c>
      <c r="Z130" s="118">
        <f t="shared" si="23"/>
        <v>263.87</v>
      </c>
      <c r="AA130" s="37" t="s">
        <v>88</v>
      </c>
      <c r="AB130" s="7"/>
      <c r="AC130" s="7"/>
    </row>
    <row r="131" spans="1:29" ht="15.75" customHeight="1" x14ac:dyDescent="0.2">
      <c r="A131" s="111" t="s">
        <v>76</v>
      </c>
      <c r="B131" s="18" t="s">
        <v>188</v>
      </c>
      <c r="C131" s="122" t="s">
        <v>174</v>
      </c>
      <c r="D131" s="111" t="s">
        <v>175</v>
      </c>
      <c r="E131" s="111" t="s">
        <v>176</v>
      </c>
      <c r="F131" s="22" t="s">
        <v>93</v>
      </c>
      <c r="G131" s="113"/>
      <c r="H131" s="111"/>
      <c r="I131" s="111" t="s">
        <v>75</v>
      </c>
      <c r="J131" s="112" t="s">
        <v>177</v>
      </c>
      <c r="K131" s="111" t="s">
        <v>75</v>
      </c>
      <c r="L131" s="125" t="s">
        <v>221</v>
      </c>
      <c r="M131" s="115">
        <v>45426</v>
      </c>
      <c r="N131" s="115">
        <v>45428</v>
      </c>
      <c r="O131" s="116"/>
      <c r="P131" s="117"/>
      <c r="Q131" s="117">
        <v>0</v>
      </c>
      <c r="R131" s="117">
        <v>0</v>
      </c>
      <c r="S131" s="118">
        <f>Q131+R131</f>
        <v>0</v>
      </c>
      <c r="T131" s="111">
        <v>2</v>
      </c>
      <c r="U131" s="117">
        <v>527.75</v>
      </c>
      <c r="V131" s="111">
        <v>1</v>
      </c>
      <c r="W131" s="117">
        <v>263.87</v>
      </c>
      <c r="X131" s="111">
        <v>3</v>
      </c>
      <c r="Y131" s="118">
        <f t="shared" si="22"/>
        <v>1319.37</v>
      </c>
      <c r="Z131" s="118">
        <f t="shared" si="23"/>
        <v>1319.37</v>
      </c>
      <c r="AA131" s="37" t="s">
        <v>88</v>
      </c>
      <c r="AB131" s="7"/>
      <c r="AC131" s="7"/>
    </row>
    <row r="132" spans="1:29" ht="15.75" customHeight="1" x14ac:dyDescent="0.2">
      <c r="A132" s="5"/>
      <c r="B132" s="4"/>
      <c r="C132" s="6"/>
      <c r="D132" s="7"/>
      <c r="E132" s="7"/>
      <c r="F132" s="7"/>
      <c r="G132" s="8"/>
      <c r="H132" s="8"/>
      <c r="I132" s="8"/>
      <c r="J132" s="8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7"/>
      <c r="AC132" s="7"/>
    </row>
    <row r="133" spans="1:29" ht="15.75" customHeight="1" x14ac:dyDescent="0.25">
      <c r="A133" s="511" t="s">
        <v>16</v>
      </c>
      <c r="B133" s="502"/>
      <c r="C133" s="502"/>
      <c r="D133" s="502"/>
      <c r="E133" s="502"/>
      <c r="F133" s="502"/>
      <c r="G133" s="502"/>
      <c r="H133" s="502"/>
      <c r="I133" s="502"/>
      <c r="J133" s="502"/>
      <c r="K133" s="502"/>
      <c r="L133" s="503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 x14ac:dyDescent="0.2">
      <c r="A134" s="512" t="s">
        <v>17</v>
      </c>
      <c r="B134" s="495"/>
      <c r="C134" s="495"/>
      <c r="D134" s="495"/>
      <c r="E134" s="495"/>
      <c r="F134" s="495"/>
      <c r="G134" s="495"/>
      <c r="H134" s="495"/>
      <c r="I134" s="495"/>
      <c r="J134" s="495"/>
      <c r="K134" s="495"/>
      <c r="L134" s="508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2">
      <c r="A135" s="510" t="s">
        <v>18</v>
      </c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508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2">
      <c r="A136" s="510" t="s">
        <v>19</v>
      </c>
      <c r="B136" s="495"/>
      <c r="C136" s="495"/>
      <c r="D136" s="495"/>
      <c r="E136" s="495"/>
      <c r="F136" s="495"/>
      <c r="G136" s="495"/>
      <c r="H136" s="495"/>
      <c r="I136" s="495"/>
      <c r="J136" s="495"/>
      <c r="K136" s="495"/>
      <c r="L136" s="508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2">
      <c r="A137" s="510" t="s">
        <v>20</v>
      </c>
      <c r="B137" s="495"/>
      <c r="C137" s="495"/>
      <c r="D137" s="495"/>
      <c r="E137" s="495"/>
      <c r="F137" s="495"/>
      <c r="G137" s="495"/>
      <c r="H137" s="495"/>
      <c r="I137" s="495"/>
      <c r="J137" s="495"/>
      <c r="K137" s="495"/>
      <c r="L137" s="508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2">
      <c r="A138" s="510" t="s">
        <v>21</v>
      </c>
      <c r="B138" s="495"/>
      <c r="C138" s="495"/>
      <c r="D138" s="495"/>
      <c r="E138" s="495"/>
      <c r="F138" s="495"/>
      <c r="G138" s="495"/>
      <c r="H138" s="495"/>
      <c r="I138" s="495"/>
      <c r="J138" s="495"/>
      <c r="K138" s="495"/>
      <c r="L138" s="508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2">
      <c r="A139" s="510" t="s">
        <v>22</v>
      </c>
      <c r="B139" s="495"/>
      <c r="C139" s="495"/>
      <c r="D139" s="495"/>
      <c r="E139" s="495"/>
      <c r="F139" s="495"/>
      <c r="G139" s="495"/>
      <c r="H139" s="495"/>
      <c r="I139" s="495"/>
      <c r="J139" s="495"/>
      <c r="K139" s="495"/>
      <c r="L139" s="508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2">
      <c r="A140" s="510" t="s">
        <v>23</v>
      </c>
      <c r="B140" s="495"/>
      <c r="C140" s="495"/>
      <c r="D140" s="495"/>
      <c r="E140" s="495"/>
      <c r="F140" s="495"/>
      <c r="G140" s="495"/>
      <c r="H140" s="495"/>
      <c r="I140" s="495"/>
      <c r="J140" s="495"/>
      <c r="K140" s="495"/>
      <c r="L140" s="508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2">
      <c r="A141" s="510" t="s">
        <v>49</v>
      </c>
      <c r="B141" s="495"/>
      <c r="C141" s="495"/>
      <c r="D141" s="495"/>
      <c r="E141" s="495"/>
      <c r="F141" s="495"/>
      <c r="G141" s="495"/>
      <c r="H141" s="495"/>
      <c r="I141" s="495"/>
      <c r="J141" s="495"/>
      <c r="K141" s="495"/>
      <c r="L141" s="508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2">
      <c r="A142" s="510" t="s">
        <v>50</v>
      </c>
      <c r="B142" s="495"/>
      <c r="C142" s="495"/>
      <c r="D142" s="495"/>
      <c r="E142" s="495"/>
      <c r="F142" s="495"/>
      <c r="G142" s="495"/>
      <c r="H142" s="495"/>
      <c r="I142" s="495"/>
      <c r="J142" s="495"/>
      <c r="K142" s="495"/>
      <c r="L142" s="508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2">
      <c r="A143" s="510" t="s">
        <v>51</v>
      </c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508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2">
      <c r="A144" s="510" t="s">
        <v>52</v>
      </c>
      <c r="B144" s="495"/>
      <c r="C144" s="495"/>
      <c r="D144" s="495"/>
      <c r="E144" s="495"/>
      <c r="F144" s="495"/>
      <c r="G144" s="495"/>
      <c r="H144" s="495"/>
      <c r="I144" s="495"/>
      <c r="J144" s="495"/>
      <c r="K144" s="495"/>
      <c r="L144" s="508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 x14ac:dyDescent="0.2">
      <c r="A145" s="510" t="s">
        <v>53</v>
      </c>
      <c r="B145" s="495"/>
      <c r="C145" s="495"/>
      <c r="D145" s="495"/>
      <c r="E145" s="495"/>
      <c r="F145" s="495"/>
      <c r="G145" s="495"/>
      <c r="H145" s="495"/>
      <c r="I145" s="495"/>
      <c r="J145" s="495"/>
      <c r="K145" s="495"/>
      <c r="L145" s="508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 x14ac:dyDescent="0.2">
      <c r="A146" s="510" t="s">
        <v>54</v>
      </c>
      <c r="B146" s="495"/>
      <c r="C146" s="495"/>
      <c r="D146" s="495"/>
      <c r="E146" s="495"/>
      <c r="F146" s="495"/>
      <c r="G146" s="495"/>
      <c r="H146" s="495"/>
      <c r="I146" s="495"/>
      <c r="J146" s="495"/>
      <c r="K146" s="495"/>
      <c r="L146" s="508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 x14ac:dyDescent="0.2">
      <c r="A147" s="510" t="s">
        <v>55</v>
      </c>
      <c r="B147" s="495"/>
      <c r="C147" s="495"/>
      <c r="D147" s="495"/>
      <c r="E147" s="495"/>
      <c r="F147" s="495"/>
      <c r="G147" s="495"/>
      <c r="H147" s="495"/>
      <c r="I147" s="495"/>
      <c r="J147" s="495"/>
      <c r="K147" s="495"/>
      <c r="L147" s="508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 x14ac:dyDescent="0.2">
      <c r="A148" s="510" t="s">
        <v>56</v>
      </c>
      <c r="B148" s="495"/>
      <c r="C148" s="495"/>
      <c r="D148" s="495"/>
      <c r="E148" s="495"/>
      <c r="F148" s="495"/>
      <c r="G148" s="495"/>
      <c r="H148" s="495"/>
      <c r="I148" s="495"/>
      <c r="J148" s="495"/>
      <c r="K148" s="495"/>
      <c r="L148" s="508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 x14ac:dyDescent="0.2">
      <c r="A149" s="510" t="s">
        <v>57</v>
      </c>
      <c r="B149" s="495"/>
      <c r="C149" s="495"/>
      <c r="D149" s="495"/>
      <c r="E149" s="495"/>
      <c r="F149" s="495"/>
      <c r="G149" s="495"/>
      <c r="H149" s="495"/>
      <c r="I149" s="495"/>
      <c r="J149" s="495"/>
      <c r="K149" s="495"/>
      <c r="L149" s="508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 x14ac:dyDescent="0.2">
      <c r="A150" s="510" t="s">
        <v>58</v>
      </c>
      <c r="B150" s="495"/>
      <c r="C150" s="495"/>
      <c r="D150" s="495"/>
      <c r="E150" s="495"/>
      <c r="F150" s="495"/>
      <c r="G150" s="495"/>
      <c r="H150" s="495"/>
      <c r="I150" s="495"/>
      <c r="J150" s="495"/>
      <c r="K150" s="495"/>
      <c r="L150" s="508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 x14ac:dyDescent="0.2">
      <c r="A151" s="510" t="s">
        <v>59</v>
      </c>
      <c r="B151" s="495"/>
      <c r="C151" s="495"/>
      <c r="D151" s="495"/>
      <c r="E151" s="495"/>
      <c r="F151" s="495"/>
      <c r="G151" s="495"/>
      <c r="H151" s="495"/>
      <c r="I151" s="495"/>
      <c r="J151" s="495"/>
      <c r="K151" s="495"/>
      <c r="L151" s="508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 x14ac:dyDescent="0.2">
      <c r="A152" s="510" t="s">
        <v>60</v>
      </c>
      <c r="B152" s="495"/>
      <c r="C152" s="495"/>
      <c r="D152" s="495"/>
      <c r="E152" s="495"/>
      <c r="F152" s="495"/>
      <c r="G152" s="495"/>
      <c r="H152" s="495"/>
      <c r="I152" s="495"/>
      <c r="J152" s="495"/>
      <c r="K152" s="495"/>
      <c r="L152" s="508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 x14ac:dyDescent="0.2">
      <c r="A153" s="510" t="s">
        <v>61</v>
      </c>
      <c r="B153" s="495"/>
      <c r="C153" s="495"/>
      <c r="D153" s="495"/>
      <c r="E153" s="495"/>
      <c r="F153" s="495"/>
      <c r="G153" s="495"/>
      <c r="H153" s="495"/>
      <c r="I153" s="495"/>
      <c r="J153" s="495"/>
      <c r="K153" s="495"/>
      <c r="L153" s="508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 x14ac:dyDescent="0.2">
      <c r="A154" s="510" t="s">
        <v>62</v>
      </c>
      <c r="B154" s="495"/>
      <c r="C154" s="495"/>
      <c r="D154" s="495"/>
      <c r="E154" s="495"/>
      <c r="F154" s="495"/>
      <c r="G154" s="495"/>
      <c r="H154" s="495"/>
      <c r="I154" s="495"/>
      <c r="J154" s="495"/>
      <c r="K154" s="495"/>
      <c r="L154" s="508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 x14ac:dyDescent="0.2">
      <c r="A155" s="510" t="s">
        <v>63</v>
      </c>
      <c r="B155" s="495"/>
      <c r="C155" s="495"/>
      <c r="D155" s="495"/>
      <c r="E155" s="495"/>
      <c r="F155" s="495"/>
      <c r="G155" s="495"/>
      <c r="H155" s="495"/>
      <c r="I155" s="495"/>
      <c r="J155" s="495"/>
      <c r="K155" s="495"/>
      <c r="L155" s="508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 x14ac:dyDescent="0.2">
      <c r="A156" s="510" t="s">
        <v>64</v>
      </c>
      <c r="B156" s="495"/>
      <c r="C156" s="495"/>
      <c r="D156" s="495"/>
      <c r="E156" s="495"/>
      <c r="F156" s="495"/>
      <c r="G156" s="495"/>
      <c r="H156" s="495"/>
      <c r="I156" s="495"/>
      <c r="J156" s="495"/>
      <c r="K156" s="495"/>
      <c r="L156" s="508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 x14ac:dyDescent="0.2">
      <c r="A157" s="510" t="s">
        <v>65</v>
      </c>
      <c r="B157" s="495"/>
      <c r="C157" s="495"/>
      <c r="D157" s="495"/>
      <c r="E157" s="495"/>
      <c r="F157" s="495"/>
      <c r="G157" s="495"/>
      <c r="H157" s="495"/>
      <c r="I157" s="495"/>
      <c r="J157" s="495"/>
      <c r="K157" s="495"/>
      <c r="L157" s="508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 x14ac:dyDescent="0.2">
      <c r="A158" s="510" t="s">
        <v>66</v>
      </c>
      <c r="B158" s="495"/>
      <c r="C158" s="495"/>
      <c r="D158" s="495"/>
      <c r="E158" s="495"/>
      <c r="F158" s="495"/>
      <c r="G158" s="495"/>
      <c r="H158" s="495"/>
      <c r="I158" s="495"/>
      <c r="J158" s="495"/>
      <c r="K158" s="495"/>
      <c r="L158" s="508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 x14ac:dyDescent="0.2">
      <c r="A159" s="510" t="s">
        <v>67</v>
      </c>
      <c r="B159" s="495"/>
      <c r="C159" s="495"/>
      <c r="D159" s="495"/>
      <c r="E159" s="495"/>
      <c r="F159" s="495"/>
      <c r="G159" s="495"/>
      <c r="H159" s="495"/>
      <c r="I159" s="495"/>
      <c r="J159" s="495"/>
      <c r="K159" s="495"/>
      <c r="L159" s="508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 x14ac:dyDescent="0.2">
      <c r="A160" s="510" t="s">
        <v>68</v>
      </c>
      <c r="B160" s="495"/>
      <c r="C160" s="495"/>
      <c r="D160" s="495"/>
      <c r="E160" s="495"/>
      <c r="F160" s="495"/>
      <c r="G160" s="495"/>
      <c r="H160" s="495"/>
      <c r="I160" s="495"/>
      <c r="J160" s="495"/>
      <c r="K160" s="495"/>
      <c r="L160" s="508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 x14ac:dyDescent="0.2">
      <c r="A161" s="510" t="s">
        <v>69</v>
      </c>
      <c r="B161" s="495"/>
      <c r="C161" s="495"/>
      <c r="D161" s="495"/>
      <c r="E161" s="495"/>
      <c r="F161" s="495"/>
      <c r="G161" s="495"/>
      <c r="H161" s="495"/>
      <c r="I161" s="495"/>
      <c r="J161" s="495"/>
      <c r="K161" s="495"/>
      <c r="L161" s="508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 x14ac:dyDescent="0.2">
      <c r="A162" s="510" t="s">
        <v>70</v>
      </c>
      <c r="B162" s="495"/>
      <c r="C162" s="495"/>
      <c r="D162" s="495"/>
      <c r="E162" s="495"/>
      <c r="F162" s="495"/>
      <c r="G162" s="495"/>
      <c r="H162" s="495"/>
      <c r="I162" s="495"/>
      <c r="J162" s="495"/>
      <c r="K162" s="495"/>
      <c r="L162" s="508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9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/>
    <row r="364" spans="1:27" ht="15.75" customHeight="1" x14ac:dyDescent="0.2"/>
    <row r="365" spans="1:27" ht="15.75" customHeight="1" x14ac:dyDescent="0.2"/>
    <row r="366" spans="1:27" ht="15.75" customHeight="1" x14ac:dyDescent="0.2"/>
    <row r="367" spans="1:27" ht="15.75" customHeight="1" x14ac:dyDescent="0.2"/>
    <row r="368" spans="1:27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63">
    <mergeCell ref="A162:L162"/>
    <mergeCell ref="A156:L156"/>
    <mergeCell ref="A157:L157"/>
    <mergeCell ref="A158:L158"/>
    <mergeCell ref="A159:L159"/>
    <mergeCell ref="A160:L160"/>
    <mergeCell ref="A161:L161"/>
    <mergeCell ref="A140:L140"/>
    <mergeCell ref="A141:L141"/>
    <mergeCell ref="A142:L142"/>
    <mergeCell ref="A155:L155"/>
    <mergeCell ref="A144:L144"/>
    <mergeCell ref="A145:L145"/>
    <mergeCell ref="A146:L146"/>
    <mergeCell ref="A147:L147"/>
    <mergeCell ref="A148:L148"/>
    <mergeCell ref="A149:L149"/>
    <mergeCell ref="A150:L150"/>
    <mergeCell ref="A151:L151"/>
    <mergeCell ref="A152:L152"/>
    <mergeCell ref="A153:L153"/>
    <mergeCell ref="A154:L154"/>
    <mergeCell ref="A143:L143"/>
    <mergeCell ref="Y6:Y7"/>
    <mergeCell ref="A133:L133"/>
    <mergeCell ref="A134:L134"/>
    <mergeCell ref="A135:L135"/>
    <mergeCell ref="A136:L136"/>
    <mergeCell ref="V6:W6"/>
    <mergeCell ref="X6:X7"/>
    <mergeCell ref="R6:R7"/>
    <mergeCell ref="S6:S7"/>
    <mergeCell ref="T6:U6"/>
    <mergeCell ref="I6:J6"/>
    <mergeCell ref="M6:M7"/>
    <mergeCell ref="A138:L138"/>
    <mergeCell ref="A139:L139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37:L137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7" priority="1">
      <formula>LEN(TRIM(AD1))&gt;0</formula>
    </cfRule>
  </conditionalFormatting>
  <dataValidations count="11">
    <dataValidation type="list" allowBlank="1" sqref="H124:H131" xr:uid="{00000000-0002-0000-0400-000000000000}">
      <formula1>"SERVIÇO,CURSO,EVENTO,REUNIÃO,OUTROS"</formula1>
      <formula2>0</formula2>
    </dataValidation>
    <dataValidation type="list" allowBlank="1" sqref="P124:P131" xr:uid="{00000000-0002-0000-0400-000001000000}">
      <formula1>$AD$8:$AD$16</formula1>
      <formula2>0</formula2>
    </dataValidation>
    <dataValidation type="list" allowBlank="1" sqref="P8:P16 P94:P99" xr:uid="{00000000-0002-0000-0400-000002000000}">
      <formula1>#REF!</formula1>
    </dataValidation>
    <dataValidation type="list" allowBlank="1" sqref="P17:P20 P75:P77" xr:uid="{00000000-0002-0000-0400-000003000000}">
      <formula1>$AD$8:$AD$8</formula1>
    </dataValidation>
    <dataValidation type="list" allowBlank="1" sqref="P21:P74 P78:P93 P100:P105 P115 P111:P112 P117 P108 P123" xr:uid="{00000000-0002-0000-0400-000004000000}">
      <formula1>$AD$8:$AD$10</formula1>
    </dataValidation>
    <dataValidation type="list" allowBlank="1" sqref="P122" xr:uid="{00000000-0002-0000-0400-000005000000}">
      <formula1>$AD$8:$AD$14</formula1>
    </dataValidation>
    <dataValidation type="list" allowBlank="1" sqref="P114 P119" xr:uid="{00000000-0002-0000-0400-000006000000}">
      <formula1>$AD$8:$AD$9</formula1>
    </dataValidation>
    <dataValidation type="list" allowBlank="1" sqref="P109:P110 P113" xr:uid="{00000000-0002-0000-0400-000007000000}">
      <formula1>$AD$9:$AD$10</formula1>
    </dataValidation>
    <dataValidation type="list" allowBlank="1" sqref="P118 P120:P121" xr:uid="{00000000-0002-0000-0400-000008000000}">
      <formula1>$AD$8:$AD$11</formula1>
    </dataValidation>
    <dataValidation type="list" allowBlank="1" sqref="P116" xr:uid="{00000000-0002-0000-0400-000009000000}">
      <formula1>$AD$9:$AD$11</formula1>
    </dataValidation>
    <dataValidation type="list" allowBlank="1" sqref="H8:H123" xr:uid="{00000000-0002-0000-0400-00000A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994"/>
  <sheetViews>
    <sheetView zoomScaleNormal="100" workbookViewId="0">
      <pane xSplit="3" ySplit="7" topLeftCell="D14" activePane="bottomRight" state="frozen"/>
      <selection activeCell="E11" sqref="E11"/>
      <selection pane="topRight" activeCell="E11" sqref="E11"/>
      <selection pane="bottomLeft" activeCell="E11" sqref="E11"/>
      <selection pane="bottomRight" activeCell="A18" sqref="A1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3.5" style="15" bestFit="1" customWidth="1"/>
    <col min="4" max="4" width="14" customWidth="1"/>
    <col min="5" max="5" width="35" bestFit="1" customWidth="1"/>
    <col min="6" max="6" width="125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32.375" bestFit="1" customWidth="1"/>
    <col min="16" max="16" width="18.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23.625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1112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20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14.25" x14ac:dyDescent="0.2">
      <c r="A8" s="22" t="s">
        <v>76</v>
      </c>
      <c r="B8" s="22" t="s">
        <v>76</v>
      </c>
      <c r="C8" s="185" t="s">
        <v>292</v>
      </c>
      <c r="D8" s="22" t="s">
        <v>342</v>
      </c>
      <c r="E8" s="22" t="s">
        <v>333</v>
      </c>
      <c r="F8" s="177" t="s">
        <v>343</v>
      </c>
      <c r="G8" s="155"/>
      <c r="H8" s="22" t="s">
        <v>4</v>
      </c>
      <c r="I8" s="22" t="s">
        <v>75</v>
      </c>
      <c r="J8" s="23" t="s">
        <v>74</v>
      </c>
      <c r="K8" s="22" t="s">
        <v>269</v>
      </c>
      <c r="L8" s="24" t="s">
        <v>344</v>
      </c>
      <c r="M8" s="156"/>
      <c r="N8" s="156"/>
      <c r="O8" s="157"/>
      <c r="P8" s="158"/>
      <c r="Q8" s="158">
        <v>0</v>
      </c>
      <c r="R8" s="158">
        <v>0</v>
      </c>
      <c r="S8" s="159">
        <f t="shared" ref="S8:S150" si="0">Q8+R8</f>
        <v>0</v>
      </c>
      <c r="T8" s="22">
        <v>1</v>
      </c>
      <c r="U8" s="158">
        <v>791.62</v>
      </c>
      <c r="V8" s="22">
        <v>0</v>
      </c>
      <c r="W8" s="158">
        <v>0</v>
      </c>
      <c r="X8" s="22">
        <v>1</v>
      </c>
      <c r="Y8" s="159">
        <f>(T8*U8)+(V8*W8)</f>
        <v>791.62</v>
      </c>
      <c r="Z8" s="159">
        <f t="shared" ref="Z8:Z145" si="1">S8+Y8</f>
        <v>791.62</v>
      </c>
      <c r="AA8" s="160"/>
      <c r="AB8" s="4"/>
      <c r="AC8" s="4"/>
    </row>
    <row r="9" spans="1:31" ht="14.25" x14ac:dyDescent="0.2">
      <c r="A9" s="22" t="s">
        <v>76</v>
      </c>
      <c r="B9" s="22" t="s">
        <v>76</v>
      </c>
      <c r="C9" s="185" t="s">
        <v>282</v>
      </c>
      <c r="D9" s="22" t="s">
        <v>283</v>
      </c>
      <c r="E9" s="22" t="s">
        <v>333</v>
      </c>
      <c r="F9" s="22" t="s">
        <v>345</v>
      </c>
      <c r="G9" s="155"/>
      <c r="H9" s="22" t="s">
        <v>257</v>
      </c>
      <c r="I9" s="22" t="s">
        <v>75</v>
      </c>
      <c r="J9" s="23" t="s">
        <v>74</v>
      </c>
      <c r="K9" s="22" t="s">
        <v>346</v>
      </c>
      <c r="L9" s="24" t="s">
        <v>347</v>
      </c>
      <c r="M9" s="156"/>
      <c r="N9" s="156"/>
      <c r="O9" s="157"/>
      <c r="P9" s="158"/>
      <c r="Q9" s="158">
        <v>0</v>
      </c>
      <c r="R9" s="158">
        <v>0</v>
      </c>
      <c r="S9" s="159">
        <f t="shared" si="0"/>
        <v>0</v>
      </c>
      <c r="T9" s="22">
        <v>3</v>
      </c>
      <c r="U9" s="158">
        <v>791.62</v>
      </c>
      <c r="V9" s="22">
        <v>1</v>
      </c>
      <c r="W9" s="158">
        <v>263.97000000000003</v>
      </c>
      <c r="X9" s="22">
        <v>3.5</v>
      </c>
      <c r="Y9" s="159">
        <f t="shared" ref="Y9:Y18" si="2">(T9*U9)+(V9*W9)</f>
        <v>2638.83</v>
      </c>
      <c r="Z9" s="159">
        <f t="shared" si="1"/>
        <v>2638.83</v>
      </c>
      <c r="AA9" s="160"/>
      <c r="AB9" s="7"/>
      <c r="AC9" s="7"/>
    </row>
    <row r="10" spans="1:31" ht="14.25" x14ac:dyDescent="0.2">
      <c r="A10" s="22" t="s">
        <v>76</v>
      </c>
      <c r="B10" s="22" t="s">
        <v>76</v>
      </c>
      <c r="C10" s="185" t="s">
        <v>340</v>
      </c>
      <c r="D10" s="22" t="s">
        <v>281</v>
      </c>
      <c r="E10" s="22" t="s">
        <v>76</v>
      </c>
      <c r="F10" s="22" t="s">
        <v>345</v>
      </c>
      <c r="G10" s="155"/>
      <c r="H10" s="22" t="s">
        <v>257</v>
      </c>
      <c r="I10" s="22" t="s">
        <v>75</v>
      </c>
      <c r="J10" s="23" t="s">
        <v>74</v>
      </c>
      <c r="K10" s="22" t="s">
        <v>346</v>
      </c>
      <c r="L10" s="24" t="s">
        <v>347</v>
      </c>
      <c r="M10" s="156"/>
      <c r="N10" s="156"/>
      <c r="O10" s="157"/>
      <c r="P10" s="158"/>
      <c r="Q10" s="158">
        <v>0</v>
      </c>
      <c r="R10" s="158">
        <v>0</v>
      </c>
      <c r="S10" s="159">
        <f t="shared" si="0"/>
        <v>0</v>
      </c>
      <c r="T10" s="22">
        <v>2</v>
      </c>
      <c r="U10" s="158">
        <v>424.22</v>
      </c>
      <c r="V10" s="22">
        <v>1</v>
      </c>
      <c r="W10" s="158">
        <v>127.26</v>
      </c>
      <c r="X10" s="22">
        <v>0</v>
      </c>
      <c r="Y10" s="159">
        <f t="shared" si="2"/>
        <v>975.7</v>
      </c>
      <c r="Z10" s="159">
        <f t="shared" si="1"/>
        <v>975.7</v>
      </c>
      <c r="AA10" s="160"/>
      <c r="AB10" s="7"/>
      <c r="AC10" s="7"/>
    </row>
    <row r="11" spans="1:31" ht="14.25" x14ac:dyDescent="0.2">
      <c r="A11" s="22" t="s">
        <v>76</v>
      </c>
      <c r="B11" s="22" t="s">
        <v>76</v>
      </c>
      <c r="C11" s="185" t="s">
        <v>259</v>
      </c>
      <c r="D11" s="22" t="s">
        <v>260</v>
      </c>
      <c r="E11" s="22" t="s">
        <v>333</v>
      </c>
      <c r="F11" s="22" t="s">
        <v>348</v>
      </c>
      <c r="G11" s="155"/>
      <c r="H11" s="22" t="s">
        <v>257</v>
      </c>
      <c r="I11" s="22" t="s">
        <v>75</v>
      </c>
      <c r="J11" s="23" t="s">
        <v>74</v>
      </c>
      <c r="K11" s="22" t="s">
        <v>349</v>
      </c>
      <c r="L11" s="24" t="s">
        <v>350</v>
      </c>
      <c r="M11" s="156"/>
      <c r="N11" s="156"/>
      <c r="O11" s="157"/>
      <c r="P11" s="158"/>
      <c r="Q11" s="158">
        <v>0</v>
      </c>
      <c r="R11" s="158">
        <v>0</v>
      </c>
      <c r="S11" s="159">
        <f t="shared" si="0"/>
        <v>0</v>
      </c>
      <c r="T11" s="22">
        <v>2</v>
      </c>
      <c r="U11" s="158">
        <v>791.62</v>
      </c>
      <c r="V11" s="22">
        <v>0</v>
      </c>
      <c r="W11" s="158">
        <v>0</v>
      </c>
      <c r="X11" s="22">
        <v>0</v>
      </c>
      <c r="Y11" s="159">
        <f t="shared" si="2"/>
        <v>1583.24</v>
      </c>
      <c r="Z11" s="159">
        <f t="shared" si="1"/>
        <v>1583.24</v>
      </c>
      <c r="AA11" s="160"/>
      <c r="AB11" s="7"/>
      <c r="AC11" s="7"/>
    </row>
    <row r="12" spans="1:31" ht="14.25" x14ac:dyDescent="0.2">
      <c r="A12" s="22" t="s">
        <v>76</v>
      </c>
      <c r="B12" s="22" t="s">
        <v>76</v>
      </c>
      <c r="C12" s="185" t="s">
        <v>77</v>
      </c>
      <c r="D12" s="22" t="s">
        <v>80</v>
      </c>
      <c r="E12" s="22" t="s">
        <v>333</v>
      </c>
      <c r="F12" s="22" t="s">
        <v>351</v>
      </c>
      <c r="G12" s="155"/>
      <c r="H12" s="22" t="s">
        <v>257</v>
      </c>
      <c r="I12" s="22" t="s">
        <v>75</v>
      </c>
      <c r="J12" s="23" t="s">
        <v>74</v>
      </c>
      <c r="K12" s="22" t="s">
        <v>269</v>
      </c>
      <c r="L12" s="24" t="s">
        <v>344</v>
      </c>
      <c r="M12" s="156"/>
      <c r="N12" s="156"/>
      <c r="O12" s="157"/>
      <c r="P12" s="158"/>
      <c r="Q12" s="158">
        <v>0</v>
      </c>
      <c r="R12" s="158">
        <v>0</v>
      </c>
      <c r="S12" s="159">
        <f t="shared" si="0"/>
        <v>0</v>
      </c>
      <c r="T12" s="22">
        <v>6</v>
      </c>
      <c r="U12" s="158">
        <v>791.62</v>
      </c>
      <c r="V12" s="22">
        <v>1</v>
      </c>
      <c r="W12" s="158">
        <v>263.97000000000003</v>
      </c>
      <c r="X12" s="22">
        <v>0</v>
      </c>
      <c r="Y12" s="159">
        <f t="shared" si="2"/>
        <v>5013.6900000000005</v>
      </c>
      <c r="Z12" s="159">
        <f t="shared" si="1"/>
        <v>5013.6900000000005</v>
      </c>
      <c r="AA12" s="160"/>
      <c r="AB12" s="7"/>
      <c r="AC12" s="7"/>
    </row>
    <row r="13" spans="1:31" ht="14.25" x14ac:dyDescent="0.2">
      <c r="A13" s="22" t="s">
        <v>76</v>
      </c>
      <c r="B13" s="22" t="s">
        <v>76</v>
      </c>
      <c r="C13" s="185" t="s">
        <v>79</v>
      </c>
      <c r="D13" s="22" t="s">
        <v>81</v>
      </c>
      <c r="E13" s="22" t="s">
        <v>333</v>
      </c>
      <c r="F13" s="22" t="s">
        <v>351</v>
      </c>
      <c r="G13" s="155"/>
      <c r="H13" s="22" t="s">
        <v>257</v>
      </c>
      <c r="I13" s="22" t="s">
        <v>75</v>
      </c>
      <c r="J13" s="23" t="s">
        <v>74</v>
      </c>
      <c r="K13" s="22" t="s">
        <v>269</v>
      </c>
      <c r="L13" s="24" t="s">
        <v>344</v>
      </c>
      <c r="M13" s="156"/>
      <c r="N13" s="156"/>
      <c r="O13" s="157"/>
      <c r="P13" s="158"/>
      <c r="Q13" s="158">
        <v>0</v>
      </c>
      <c r="R13" s="158">
        <v>0</v>
      </c>
      <c r="S13" s="159">
        <f t="shared" si="0"/>
        <v>0</v>
      </c>
      <c r="T13" s="22">
        <v>6</v>
      </c>
      <c r="U13" s="158">
        <v>791.62</v>
      </c>
      <c r="V13" s="22">
        <v>1</v>
      </c>
      <c r="W13" s="158">
        <v>263.97000000000003</v>
      </c>
      <c r="X13" s="22">
        <v>0</v>
      </c>
      <c r="Y13" s="159">
        <f t="shared" si="2"/>
        <v>5013.6900000000005</v>
      </c>
      <c r="Z13" s="159">
        <f t="shared" si="1"/>
        <v>5013.6900000000005</v>
      </c>
      <c r="AA13" s="160"/>
      <c r="AB13" s="7"/>
      <c r="AC13" s="7"/>
    </row>
    <row r="14" spans="1:31" ht="99.75" x14ac:dyDescent="0.2">
      <c r="A14" s="22" t="s">
        <v>76</v>
      </c>
      <c r="B14" s="22" t="s">
        <v>76</v>
      </c>
      <c r="C14" s="185" t="s">
        <v>292</v>
      </c>
      <c r="D14" s="22" t="s">
        <v>342</v>
      </c>
      <c r="E14" s="22" t="s">
        <v>333</v>
      </c>
      <c r="F14" s="22" t="s">
        <v>352</v>
      </c>
      <c r="G14" s="155"/>
      <c r="H14" s="22" t="s">
        <v>257</v>
      </c>
      <c r="I14" s="22" t="s">
        <v>75</v>
      </c>
      <c r="J14" s="23" t="s">
        <v>74</v>
      </c>
      <c r="K14" s="22" t="s">
        <v>269</v>
      </c>
      <c r="L14" s="24" t="s">
        <v>344</v>
      </c>
      <c r="M14" s="156"/>
      <c r="N14" s="156"/>
      <c r="O14" s="157"/>
      <c r="P14" s="158"/>
      <c r="Q14" s="158">
        <v>0</v>
      </c>
      <c r="R14" s="158">
        <v>0</v>
      </c>
      <c r="S14" s="159">
        <f t="shared" si="0"/>
        <v>0</v>
      </c>
      <c r="T14" s="22">
        <v>1</v>
      </c>
      <c r="U14" s="158">
        <v>791.62</v>
      </c>
      <c r="V14" s="22">
        <v>1</v>
      </c>
      <c r="W14" s="158">
        <v>263.97000000000003</v>
      </c>
      <c r="X14" s="22">
        <v>0</v>
      </c>
      <c r="Y14" s="159">
        <f t="shared" si="2"/>
        <v>1055.5900000000001</v>
      </c>
      <c r="Z14" s="159">
        <f t="shared" si="1"/>
        <v>1055.5900000000001</v>
      </c>
      <c r="AA14" s="160" t="s">
        <v>353</v>
      </c>
      <c r="AB14" s="7"/>
      <c r="AC14" s="7"/>
    </row>
    <row r="15" spans="1:31" ht="14.25" x14ac:dyDescent="0.2">
      <c r="A15" s="22" t="s">
        <v>76</v>
      </c>
      <c r="B15" s="22" t="s">
        <v>76</v>
      </c>
      <c r="C15" s="185" t="s">
        <v>354</v>
      </c>
      <c r="D15" s="22" t="s">
        <v>278</v>
      </c>
      <c r="E15" s="22" t="s">
        <v>333</v>
      </c>
      <c r="F15" s="22" t="s">
        <v>355</v>
      </c>
      <c r="G15" s="155"/>
      <c r="H15" s="22" t="s">
        <v>4</v>
      </c>
      <c r="I15" s="22" t="s">
        <v>75</v>
      </c>
      <c r="J15" s="23" t="s">
        <v>74</v>
      </c>
      <c r="K15" s="22" t="s">
        <v>356</v>
      </c>
      <c r="L15" s="24" t="s">
        <v>357</v>
      </c>
      <c r="M15" s="156"/>
      <c r="N15" s="156"/>
      <c r="O15" s="157"/>
      <c r="P15" s="158"/>
      <c r="Q15" s="158">
        <v>0</v>
      </c>
      <c r="R15" s="158">
        <v>0</v>
      </c>
      <c r="S15" s="159">
        <f t="shared" si="0"/>
        <v>0</v>
      </c>
      <c r="T15" s="22">
        <v>3</v>
      </c>
      <c r="U15" s="158">
        <v>791.62</v>
      </c>
      <c r="V15" s="22">
        <v>1</v>
      </c>
      <c r="W15" s="158">
        <v>263.97000000000003</v>
      </c>
      <c r="X15" s="22">
        <v>0</v>
      </c>
      <c r="Y15" s="159">
        <f t="shared" si="2"/>
        <v>2638.83</v>
      </c>
      <c r="Z15" s="159">
        <f t="shared" si="1"/>
        <v>2638.83</v>
      </c>
      <c r="AA15" s="160"/>
      <c r="AB15" s="7"/>
      <c r="AC15" s="7"/>
    </row>
    <row r="16" spans="1:31" ht="14.25" x14ac:dyDescent="0.2">
      <c r="A16" s="22" t="s">
        <v>76</v>
      </c>
      <c r="B16" s="22" t="s">
        <v>76</v>
      </c>
      <c r="C16" s="185" t="s">
        <v>282</v>
      </c>
      <c r="D16" s="22" t="s">
        <v>283</v>
      </c>
      <c r="E16" s="22" t="s">
        <v>333</v>
      </c>
      <c r="F16" s="22" t="s">
        <v>358</v>
      </c>
      <c r="G16" s="155"/>
      <c r="H16" s="22" t="s">
        <v>257</v>
      </c>
      <c r="I16" s="22" t="s">
        <v>75</v>
      </c>
      <c r="J16" s="23" t="s">
        <v>74</v>
      </c>
      <c r="K16" s="22" t="s">
        <v>269</v>
      </c>
      <c r="L16" s="24" t="s">
        <v>344</v>
      </c>
      <c r="M16" s="156"/>
      <c r="N16" s="156"/>
      <c r="O16" s="157"/>
      <c r="P16" s="158"/>
      <c r="Q16" s="158">
        <v>0</v>
      </c>
      <c r="R16" s="158">
        <v>0</v>
      </c>
      <c r="S16" s="159">
        <f t="shared" si="0"/>
        <v>0</v>
      </c>
      <c r="T16" s="22">
        <v>4</v>
      </c>
      <c r="U16" s="158">
        <v>791.62</v>
      </c>
      <c r="V16" s="22">
        <v>1</v>
      </c>
      <c r="W16" s="158">
        <v>263.97000000000003</v>
      </c>
      <c r="X16" s="22">
        <v>0</v>
      </c>
      <c r="Y16" s="159">
        <f t="shared" si="2"/>
        <v>3430.45</v>
      </c>
      <c r="Z16" s="159">
        <f t="shared" si="1"/>
        <v>3430.45</v>
      </c>
      <c r="AA16" s="160"/>
      <c r="AB16" s="7"/>
      <c r="AC16" s="7"/>
    </row>
    <row r="17" spans="1:31" ht="14.25" x14ac:dyDescent="0.2">
      <c r="A17" s="22" t="s">
        <v>76</v>
      </c>
      <c r="B17" s="22" t="s">
        <v>76</v>
      </c>
      <c r="C17" s="185" t="s">
        <v>299</v>
      </c>
      <c r="D17" s="22" t="s">
        <v>319</v>
      </c>
      <c r="E17" s="22" t="s">
        <v>333</v>
      </c>
      <c r="F17" s="22" t="s">
        <v>359</v>
      </c>
      <c r="G17" s="155"/>
      <c r="H17" s="22" t="s">
        <v>257</v>
      </c>
      <c r="I17" s="22" t="s">
        <v>75</v>
      </c>
      <c r="J17" s="23" t="s">
        <v>74</v>
      </c>
      <c r="K17" s="22" t="s">
        <v>360</v>
      </c>
      <c r="L17" s="24" t="s">
        <v>361</v>
      </c>
      <c r="M17" s="156"/>
      <c r="N17" s="156"/>
      <c r="O17" s="157"/>
      <c r="P17" s="158"/>
      <c r="Q17" s="158">
        <v>0</v>
      </c>
      <c r="R17" s="158">
        <v>0</v>
      </c>
      <c r="S17" s="159">
        <f t="shared" si="0"/>
        <v>0</v>
      </c>
      <c r="T17" s="22">
        <v>4</v>
      </c>
      <c r="U17" s="158">
        <v>791.62</v>
      </c>
      <c r="V17" s="22">
        <v>0</v>
      </c>
      <c r="W17" s="158">
        <v>0</v>
      </c>
      <c r="X17" s="22">
        <v>0</v>
      </c>
      <c r="Y17" s="159">
        <f t="shared" si="2"/>
        <v>3166.48</v>
      </c>
      <c r="Z17" s="159">
        <f t="shared" si="1"/>
        <v>3166.48</v>
      </c>
      <c r="AA17" s="160"/>
      <c r="AB17" s="7"/>
      <c r="AC17" s="7"/>
      <c r="AD17" s="7"/>
      <c r="AE17" s="7"/>
    </row>
    <row r="18" spans="1:31" ht="14.25" x14ac:dyDescent="0.2">
      <c r="A18" s="22" t="s">
        <v>76</v>
      </c>
      <c r="B18" s="22" t="s">
        <v>76</v>
      </c>
      <c r="C18" s="185" t="s">
        <v>259</v>
      </c>
      <c r="D18" s="22" t="s">
        <v>260</v>
      </c>
      <c r="E18" s="22" t="s">
        <v>333</v>
      </c>
      <c r="F18" s="22" t="s">
        <v>359</v>
      </c>
      <c r="G18" s="155"/>
      <c r="H18" s="22" t="s">
        <v>257</v>
      </c>
      <c r="I18" s="22" t="s">
        <v>75</v>
      </c>
      <c r="J18" s="23" t="s">
        <v>74</v>
      </c>
      <c r="K18" s="22" t="s">
        <v>360</v>
      </c>
      <c r="L18" s="24" t="s">
        <v>361</v>
      </c>
      <c r="M18" s="156"/>
      <c r="N18" s="156"/>
      <c r="O18" s="157"/>
      <c r="P18" s="158"/>
      <c r="Q18" s="158">
        <v>0</v>
      </c>
      <c r="R18" s="158">
        <v>0</v>
      </c>
      <c r="S18" s="159">
        <f t="shared" si="0"/>
        <v>0</v>
      </c>
      <c r="T18" s="22">
        <v>4</v>
      </c>
      <c r="U18" s="158">
        <v>791.62</v>
      </c>
      <c r="V18" s="22">
        <v>0</v>
      </c>
      <c r="W18" s="158">
        <v>0</v>
      </c>
      <c r="X18" s="22">
        <v>0</v>
      </c>
      <c r="Y18" s="159">
        <f t="shared" si="2"/>
        <v>3166.48</v>
      </c>
      <c r="Z18" s="159">
        <f t="shared" si="1"/>
        <v>3166.48</v>
      </c>
      <c r="AA18" s="160"/>
      <c r="AB18" s="7"/>
      <c r="AC18" s="7"/>
    </row>
    <row r="19" spans="1:31" ht="14.25" x14ac:dyDescent="0.2">
      <c r="A19" s="22" t="s">
        <v>76</v>
      </c>
      <c r="B19" s="22" t="s">
        <v>364</v>
      </c>
      <c r="C19" s="185" t="s">
        <v>406</v>
      </c>
      <c r="D19" s="22" t="s">
        <v>407</v>
      </c>
      <c r="E19" s="22" t="s">
        <v>408</v>
      </c>
      <c r="F19" s="22" t="s">
        <v>409</v>
      </c>
      <c r="G19" s="155"/>
      <c r="H19" s="22" t="s">
        <v>257</v>
      </c>
      <c r="I19" s="22" t="s">
        <v>75</v>
      </c>
      <c r="J19" s="23" t="s">
        <v>74</v>
      </c>
      <c r="K19" s="22" t="s">
        <v>346</v>
      </c>
      <c r="L19" s="24" t="s">
        <v>410</v>
      </c>
      <c r="M19" s="156"/>
      <c r="N19" s="156"/>
      <c r="O19" s="157"/>
      <c r="P19" s="158"/>
      <c r="Q19" s="158">
        <v>0</v>
      </c>
      <c r="R19" s="158">
        <v>0</v>
      </c>
      <c r="S19" s="159">
        <f t="shared" si="0"/>
        <v>0</v>
      </c>
      <c r="T19" s="22">
        <v>3</v>
      </c>
      <c r="U19" s="158">
        <v>424.22</v>
      </c>
      <c r="V19" s="22">
        <v>1</v>
      </c>
      <c r="W19" s="158">
        <v>127.26</v>
      </c>
      <c r="X19" s="22">
        <v>0</v>
      </c>
      <c r="Y19" s="159">
        <f>(T19*U19)+(V19*W19)</f>
        <v>1399.92</v>
      </c>
      <c r="Z19" s="159">
        <f t="shared" si="1"/>
        <v>1399.92</v>
      </c>
      <c r="AA19" s="160"/>
      <c r="AB19" s="7"/>
      <c r="AC19" s="7"/>
    </row>
    <row r="20" spans="1:31" ht="14.25" x14ac:dyDescent="0.2">
      <c r="A20" s="22" t="s">
        <v>76</v>
      </c>
      <c r="B20" s="22" t="s">
        <v>364</v>
      </c>
      <c r="C20" s="185" t="s">
        <v>369</v>
      </c>
      <c r="D20" s="22" t="s">
        <v>370</v>
      </c>
      <c r="E20" s="22" t="s">
        <v>411</v>
      </c>
      <c r="F20" s="22" t="s">
        <v>409</v>
      </c>
      <c r="G20" s="155"/>
      <c r="H20" s="75" t="s">
        <v>257</v>
      </c>
      <c r="I20" s="75" t="s">
        <v>75</v>
      </c>
      <c r="J20" s="219" t="s">
        <v>74</v>
      </c>
      <c r="K20" s="75" t="s">
        <v>346</v>
      </c>
      <c r="L20" s="220" t="s">
        <v>410</v>
      </c>
      <c r="M20" s="156"/>
      <c r="N20" s="156"/>
      <c r="O20" s="157"/>
      <c r="P20" s="158"/>
      <c r="Q20" s="158">
        <v>0</v>
      </c>
      <c r="R20" s="158">
        <v>0</v>
      </c>
      <c r="S20" s="159">
        <f t="shared" si="0"/>
        <v>0</v>
      </c>
      <c r="T20" s="22">
        <v>3</v>
      </c>
      <c r="U20" s="158">
        <v>313.27999999999997</v>
      </c>
      <c r="V20" s="22">
        <v>1</v>
      </c>
      <c r="W20" s="158">
        <v>94</v>
      </c>
      <c r="X20" s="22">
        <v>0</v>
      </c>
      <c r="Y20" s="159">
        <f t="shared" ref="Y20:Y133" si="3">(T20*U20)+(V20*W20)</f>
        <v>1033.8399999999999</v>
      </c>
      <c r="Z20" s="159">
        <f t="shared" si="1"/>
        <v>1033.8399999999999</v>
      </c>
      <c r="AA20" s="160"/>
      <c r="AB20" s="7"/>
      <c r="AC20" s="7"/>
    </row>
    <row r="21" spans="1:31" ht="14.25" x14ac:dyDescent="0.2">
      <c r="A21" s="22" t="s">
        <v>76</v>
      </c>
      <c r="B21" s="22" t="s">
        <v>364</v>
      </c>
      <c r="C21" s="185" t="s">
        <v>412</v>
      </c>
      <c r="D21" s="22" t="s">
        <v>413</v>
      </c>
      <c r="E21" s="22" t="s">
        <v>411</v>
      </c>
      <c r="F21" s="22" t="s">
        <v>409</v>
      </c>
      <c r="G21" s="212"/>
      <c r="H21" s="21" t="s">
        <v>257</v>
      </c>
      <c r="I21" s="21" t="s">
        <v>75</v>
      </c>
      <c r="J21" s="20" t="s">
        <v>74</v>
      </c>
      <c r="K21" s="21" t="s">
        <v>346</v>
      </c>
      <c r="L21" s="145" t="s">
        <v>410</v>
      </c>
      <c r="M21" s="184"/>
      <c r="N21" s="156"/>
      <c r="O21" s="157"/>
      <c r="P21" s="158"/>
      <c r="Q21" s="158">
        <v>0</v>
      </c>
      <c r="R21" s="158">
        <v>0</v>
      </c>
      <c r="S21" s="159">
        <f t="shared" si="0"/>
        <v>0</v>
      </c>
      <c r="T21" s="22">
        <v>3</v>
      </c>
      <c r="U21" s="158">
        <v>313.27999999999997</v>
      </c>
      <c r="V21" s="22">
        <v>0</v>
      </c>
      <c r="W21" s="158">
        <v>0</v>
      </c>
      <c r="X21" s="22">
        <v>0</v>
      </c>
      <c r="Y21" s="159">
        <f t="shared" si="3"/>
        <v>939.83999999999992</v>
      </c>
      <c r="Z21" s="159">
        <f t="shared" si="1"/>
        <v>939.83999999999992</v>
      </c>
      <c r="AA21" s="160"/>
      <c r="AB21" s="7"/>
      <c r="AC21" s="7"/>
    </row>
    <row r="22" spans="1:31" ht="14.25" x14ac:dyDescent="0.2">
      <c r="A22" s="22" t="s">
        <v>76</v>
      </c>
      <c r="B22" s="22" t="s">
        <v>364</v>
      </c>
      <c r="C22" s="185" t="s">
        <v>253</v>
      </c>
      <c r="D22" s="22" t="s">
        <v>414</v>
      </c>
      <c r="E22" s="22" t="s">
        <v>415</v>
      </c>
      <c r="F22" s="22" t="s">
        <v>409</v>
      </c>
      <c r="G22" s="212"/>
      <c r="H22" s="21" t="s">
        <v>257</v>
      </c>
      <c r="I22" s="21" t="s">
        <v>75</v>
      </c>
      <c r="J22" s="20" t="s">
        <v>74</v>
      </c>
      <c r="K22" s="21" t="s">
        <v>346</v>
      </c>
      <c r="L22" s="145" t="s">
        <v>410</v>
      </c>
      <c r="M22" s="184"/>
      <c r="N22" s="156"/>
      <c r="O22" s="157"/>
      <c r="P22" s="158"/>
      <c r="Q22" s="158">
        <v>0</v>
      </c>
      <c r="R22" s="158">
        <v>0</v>
      </c>
      <c r="S22" s="159">
        <f t="shared" si="0"/>
        <v>0</v>
      </c>
      <c r="T22" s="22">
        <v>2</v>
      </c>
      <c r="U22" s="158">
        <v>791.62</v>
      </c>
      <c r="V22" s="22">
        <v>1</v>
      </c>
      <c r="W22" s="158">
        <v>263.87</v>
      </c>
      <c r="X22" s="22">
        <v>0</v>
      </c>
      <c r="Y22" s="159">
        <f t="shared" si="3"/>
        <v>1847.1100000000001</v>
      </c>
      <c r="Z22" s="159">
        <f t="shared" si="1"/>
        <v>1847.1100000000001</v>
      </c>
      <c r="AA22" s="160"/>
      <c r="AB22" s="7"/>
      <c r="AC22" s="7"/>
    </row>
    <row r="23" spans="1:31" ht="14.25" x14ac:dyDescent="0.2">
      <c r="A23" s="22" t="s">
        <v>76</v>
      </c>
      <c r="B23" s="37" t="s">
        <v>166</v>
      </c>
      <c r="C23" s="65" t="s">
        <v>161</v>
      </c>
      <c r="D23" s="26" t="s">
        <v>162</v>
      </c>
      <c r="E23" s="45" t="s">
        <v>85</v>
      </c>
      <c r="F23" s="37" t="s">
        <v>86</v>
      </c>
      <c r="G23" s="46"/>
      <c r="H23" s="37"/>
      <c r="I23" s="37" t="s">
        <v>75</v>
      </c>
      <c r="J23" s="57" t="s">
        <v>74</v>
      </c>
      <c r="K23" s="25" t="s">
        <v>75</v>
      </c>
      <c r="L23" s="26" t="s">
        <v>512</v>
      </c>
      <c r="M23" s="51">
        <v>45446</v>
      </c>
      <c r="N23" s="47">
        <v>45448</v>
      </c>
      <c r="O23" s="34"/>
      <c r="P23" s="35"/>
      <c r="Q23" s="35">
        <v>0</v>
      </c>
      <c r="R23" s="35">
        <v>0</v>
      </c>
      <c r="S23" s="36">
        <f t="shared" si="0"/>
        <v>0</v>
      </c>
      <c r="T23" s="37">
        <v>2</v>
      </c>
      <c r="U23" s="35">
        <v>527.75</v>
      </c>
      <c r="V23" s="37">
        <v>1</v>
      </c>
      <c r="W23" s="35">
        <v>263.87</v>
      </c>
      <c r="X23" s="37">
        <f t="shared" ref="X23:X31" si="4">T23+(V23*0.5)</f>
        <v>2.5</v>
      </c>
      <c r="Y23" s="36">
        <v>1319.37</v>
      </c>
      <c r="Z23" s="36">
        <v>1319.37</v>
      </c>
      <c r="AA23" s="37" t="s">
        <v>88</v>
      </c>
      <c r="AB23" s="7"/>
      <c r="AC23" s="7"/>
    </row>
    <row r="24" spans="1:31" ht="14.25" x14ac:dyDescent="0.2">
      <c r="A24" s="22" t="s">
        <v>76</v>
      </c>
      <c r="B24" s="37" t="s">
        <v>166</v>
      </c>
      <c r="C24" s="28" t="s">
        <v>164</v>
      </c>
      <c r="D24" s="26" t="s">
        <v>165</v>
      </c>
      <c r="E24" s="45" t="s">
        <v>85</v>
      </c>
      <c r="F24" s="37" t="s">
        <v>86</v>
      </c>
      <c r="G24" s="46"/>
      <c r="H24" s="37"/>
      <c r="I24" s="37" t="s">
        <v>75</v>
      </c>
      <c r="J24" s="57" t="s">
        <v>74</v>
      </c>
      <c r="K24" s="25" t="s">
        <v>75</v>
      </c>
      <c r="L24" s="26" t="s">
        <v>512</v>
      </c>
      <c r="M24" s="51">
        <v>45446</v>
      </c>
      <c r="N24" s="47">
        <v>45448</v>
      </c>
      <c r="O24" s="34"/>
      <c r="P24" s="35"/>
      <c r="Q24" s="35">
        <v>0</v>
      </c>
      <c r="R24" s="35">
        <v>0</v>
      </c>
      <c r="S24" s="36">
        <f t="shared" si="0"/>
        <v>0</v>
      </c>
      <c r="T24" s="37">
        <v>2</v>
      </c>
      <c r="U24" s="35">
        <v>527.75</v>
      </c>
      <c r="V24" s="37">
        <v>1</v>
      </c>
      <c r="W24" s="35">
        <v>263.87</v>
      </c>
      <c r="X24" s="37">
        <f t="shared" si="4"/>
        <v>2.5</v>
      </c>
      <c r="Y24" s="36">
        <v>1319.37</v>
      </c>
      <c r="Z24" s="36">
        <v>1319.37</v>
      </c>
      <c r="AA24" s="37" t="s">
        <v>88</v>
      </c>
      <c r="AB24" s="7"/>
      <c r="AC24" s="7"/>
    </row>
    <row r="25" spans="1:31" ht="14.25" x14ac:dyDescent="0.2">
      <c r="A25" s="22" t="s">
        <v>76</v>
      </c>
      <c r="B25" s="37" t="s">
        <v>166</v>
      </c>
      <c r="C25" s="65" t="s">
        <v>159</v>
      </c>
      <c r="D25" s="26" t="s">
        <v>160</v>
      </c>
      <c r="E25" s="45" t="s">
        <v>85</v>
      </c>
      <c r="F25" s="37" t="s">
        <v>86</v>
      </c>
      <c r="G25" s="46"/>
      <c r="H25" s="37"/>
      <c r="I25" s="37" t="s">
        <v>75</v>
      </c>
      <c r="J25" s="57" t="s">
        <v>74</v>
      </c>
      <c r="K25" s="25" t="s">
        <v>75</v>
      </c>
      <c r="L25" s="26" t="s">
        <v>513</v>
      </c>
      <c r="M25" s="51">
        <v>45447</v>
      </c>
      <c r="N25" s="47">
        <v>45449</v>
      </c>
      <c r="O25" s="34"/>
      <c r="P25" s="35"/>
      <c r="Q25" s="35">
        <v>0</v>
      </c>
      <c r="R25" s="35">
        <v>0</v>
      </c>
      <c r="S25" s="36">
        <f t="shared" si="0"/>
        <v>0</v>
      </c>
      <c r="T25" s="37">
        <v>2</v>
      </c>
      <c r="U25" s="35">
        <v>527.75</v>
      </c>
      <c r="V25" s="37">
        <v>1</v>
      </c>
      <c r="W25" s="35">
        <v>263.87</v>
      </c>
      <c r="X25" s="37">
        <f t="shared" si="4"/>
        <v>2.5</v>
      </c>
      <c r="Y25" s="36">
        <v>1319.37</v>
      </c>
      <c r="Z25" s="36">
        <v>1319.37</v>
      </c>
      <c r="AA25" s="37" t="s">
        <v>88</v>
      </c>
      <c r="AB25" s="7"/>
      <c r="AC25" s="7"/>
    </row>
    <row r="26" spans="1:31" ht="14.25" x14ac:dyDescent="0.2">
      <c r="A26" s="22" t="s">
        <v>76</v>
      </c>
      <c r="B26" s="37" t="s">
        <v>166</v>
      </c>
      <c r="C26" s="44" t="s">
        <v>83</v>
      </c>
      <c r="D26" s="26" t="s">
        <v>84</v>
      </c>
      <c r="E26" s="45" t="s">
        <v>85</v>
      </c>
      <c r="F26" s="37" t="s">
        <v>86</v>
      </c>
      <c r="G26" s="46"/>
      <c r="H26" s="37"/>
      <c r="I26" s="37" t="s">
        <v>75</v>
      </c>
      <c r="J26" s="57" t="s">
        <v>74</v>
      </c>
      <c r="K26" s="25" t="s">
        <v>75</v>
      </c>
      <c r="L26" s="26" t="s">
        <v>513</v>
      </c>
      <c r="M26" s="51">
        <v>45447</v>
      </c>
      <c r="N26" s="47">
        <v>45449</v>
      </c>
      <c r="O26" s="34"/>
      <c r="P26" s="35"/>
      <c r="Q26" s="35">
        <v>0</v>
      </c>
      <c r="R26" s="35">
        <v>0</v>
      </c>
      <c r="S26" s="36">
        <f t="shared" si="0"/>
        <v>0</v>
      </c>
      <c r="T26" s="37">
        <v>2</v>
      </c>
      <c r="U26" s="35">
        <v>527.75</v>
      </c>
      <c r="V26" s="37">
        <v>1</v>
      </c>
      <c r="W26" s="35">
        <v>263.87</v>
      </c>
      <c r="X26" s="37">
        <f t="shared" si="4"/>
        <v>2.5</v>
      </c>
      <c r="Y26" s="36">
        <v>1319.37</v>
      </c>
      <c r="Z26" s="36">
        <v>1319.37</v>
      </c>
      <c r="AA26" s="37" t="s">
        <v>88</v>
      </c>
      <c r="AB26" s="7"/>
      <c r="AC26" s="7"/>
    </row>
    <row r="27" spans="1:31" ht="14.25" x14ac:dyDescent="0.2">
      <c r="A27" s="22" t="s">
        <v>76</v>
      </c>
      <c r="B27" s="37" t="s">
        <v>166</v>
      </c>
      <c r="C27" s="225" t="s">
        <v>112</v>
      </c>
      <c r="D27" s="26" t="s">
        <v>113</v>
      </c>
      <c r="E27" s="45" t="s">
        <v>85</v>
      </c>
      <c r="F27" s="37" t="s">
        <v>86</v>
      </c>
      <c r="G27" s="46"/>
      <c r="H27" s="37"/>
      <c r="I27" s="37" t="s">
        <v>75</v>
      </c>
      <c r="J27" s="57" t="s">
        <v>74</v>
      </c>
      <c r="K27" s="25" t="s">
        <v>75</v>
      </c>
      <c r="L27" s="26" t="s">
        <v>78</v>
      </c>
      <c r="M27" s="51">
        <v>45447</v>
      </c>
      <c r="N27" s="47">
        <v>45449</v>
      </c>
      <c r="O27" s="34"/>
      <c r="P27" s="35"/>
      <c r="Q27" s="35">
        <v>0</v>
      </c>
      <c r="R27" s="35">
        <v>0</v>
      </c>
      <c r="S27" s="36">
        <f t="shared" si="0"/>
        <v>0</v>
      </c>
      <c r="T27" s="37">
        <v>2</v>
      </c>
      <c r="U27" s="35">
        <v>527.75</v>
      </c>
      <c r="V27" s="37">
        <v>1</v>
      </c>
      <c r="W27" s="35">
        <v>263.87</v>
      </c>
      <c r="X27" s="37">
        <f t="shared" si="4"/>
        <v>2.5</v>
      </c>
      <c r="Y27" s="36">
        <v>1319.37</v>
      </c>
      <c r="Z27" s="36">
        <v>1319.37</v>
      </c>
      <c r="AA27" s="37" t="s">
        <v>88</v>
      </c>
      <c r="AB27" s="7"/>
      <c r="AC27" s="7"/>
    </row>
    <row r="28" spans="1:31" ht="14.25" x14ac:dyDescent="0.2">
      <c r="A28" s="22" t="s">
        <v>76</v>
      </c>
      <c r="B28" s="37" t="s">
        <v>166</v>
      </c>
      <c r="C28" s="65" t="s">
        <v>114</v>
      </c>
      <c r="D28" s="26" t="s">
        <v>115</v>
      </c>
      <c r="E28" s="45" t="s">
        <v>85</v>
      </c>
      <c r="F28" s="37" t="s">
        <v>86</v>
      </c>
      <c r="G28" s="46"/>
      <c r="H28" s="37"/>
      <c r="I28" s="37" t="s">
        <v>75</v>
      </c>
      <c r="J28" s="57" t="s">
        <v>74</v>
      </c>
      <c r="K28" s="25" t="s">
        <v>75</v>
      </c>
      <c r="L28" s="26" t="s">
        <v>78</v>
      </c>
      <c r="M28" s="51">
        <v>45447</v>
      </c>
      <c r="N28" s="47">
        <v>45449</v>
      </c>
      <c r="O28" s="34"/>
      <c r="P28" s="35"/>
      <c r="Q28" s="35">
        <v>0</v>
      </c>
      <c r="R28" s="35">
        <v>0</v>
      </c>
      <c r="S28" s="36">
        <f t="shared" si="0"/>
        <v>0</v>
      </c>
      <c r="T28" s="37">
        <v>2</v>
      </c>
      <c r="U28" s="35">
        <v>527.75</v>
      </c>
      <c r="V28" s="37">
        <v>1</v>
      </c>
      <c r="W28" s="35">
        <v>263.87</v>
      </c>
      <c r="X28" s="37">
        <f t="shared" si="4"/>
        <v>2.5</v>
      </c>
      <c r="Y28" s="36">
        <v>1319.37</v>
      </c>
      <c r="Z28" s="36">
        <v>1319.37</v>
      </c>
      <c r="AA28" s="37" t="s">
        <v>88</v>
      </c>
      <c r="AB28" s="7"/>
      <c r="AC28" s="7"/>
    </row>
    <row r="29" spans="1:31" ht="14.25" x14ac:dyDescent="0.2">
      <c r="A29" s="22" t="s">
        <v>76</v>
      </c>
      <c r="B29" s="37" t="s">
        <v>166</v>
      </c>
      <c r="C29" s="28" t="s">
        <v>514</v>
      </c>
      <c r="D29" s="26" t="s">
        <v>515</v>
      </c>
      <c r="E29" s="45" t="s">
        <v>85</v>
      </c>
      <c r="F29" s="37" t="s">
        <v>86</v>
      </c>
      <c r="G29" s="46"/>
      <c r="H29" s="37"/>
      <c r="I29" s="37" t="s">
        <v>75</v>
      </c>
      <c r="J29" s="57" t="s">
        <v>74</v>
      </c>
      <c r="K29" s="25" t="s">
        <v>75</v>
      </c>
      <c r="L29" s="91" t="s">
        <v>516</v>
      </c>
      <c r="M29" s="51">
        <v>45447</v>
      </c>
      <c r="N29" s="47">
        <v>45450</v>
      </c>
      <c r="O29" s="34"/>
      <c r="P29" s="35"/>
      <c r="Q29" s="35">
        <v>0</v>
      </c>
      <c r="R29" s="35">
        <v>0</v>
      </c>
      <c r="S29" s="36">
        <f t="shared" si="0"/>
        <v>0</v>
      </c>
      <c r="T29" s="37">
        <v>3</v>
      </c>
      <c r="U29" s="35">
        <v>527.75</v>
      </c>
      <c r="V29" s="37">
        <v>0</v>
      </c>
      <c r="W29" s="35">
        <v>263.87</v>
      </c>
      <c r="X29" s="37">
        <f t="shared" si="4"/>
        <v>3</v>
      </c>
      <c r="Y29" s="36">
        <v>1583.25</v>
      </c>
      <c r="Z29" s="36">
        <v>1583.25</v>
      </c>
      <c r="AA29" s="37" t="s">
        <v>88</v>
      </c>
      <c r="AB29" s="7"/>
      <c r="AC29" s="7"/>
    </row>
    <row r="30" spans="1:31" ht="28.5" x14ac:dyDescent="0.2">
      <c r="A30" s="22" t="s">
        <v>76</v>
      </c>
      <c r="B30" s="37" t="s">
        <v>166</v>
      </c>
      <c r="C30" s="44" t="s">
        <v>517</v>
      </c>
      <c r="D30" s="26" t="s">
        <v>518</v>
      </c>
      <c r="E30" s="45" t="s">
        <v>85</v>
      </c>
      <c r="F30" s="37" t="s">
        <v>86</v>
      </c>
      <c r="G30" s="46"/>
      <c r="H30" s="37"/>
      <c r="I30" s="37" t="s">
        <v>75</v>
      </c>
      <c r="J30" s="57" t="s">
        <v>74</v>
      </c>
      <c r="K30" s="25" t="s">
        <v>75</v>
      </c>
      <c r="L30" s="91" t="s">
        <v>519</v>
      </c>
      <c r="M30" s="51">
        <v>45448</v>
      </c>
      <c r="N30" s="47">
        <v>45453</v>
      </c>
      <c r="O30" s="34"/>
      <c r="P30" s="35"/>
      <c r="Q30" s="35">
        <v>0</v>
      </c>
      <c r="R30" s="35">
        <v>0</v>
      </c>
      <c r="S30" s="36">
        <f t="shared" si="0"/>
        <v>0</v>
      </c>
      <c r="T30" s="37">
        <v>2</v>
      </c>
      <c r="U30" s="35">
        <v>527.75</v>
      </c>
      <c r="V30" s="37">
        <v>2</v>
      </c>
      <c r="W30" s="35">
        <v>263.87</v>
      </c>
      <c r="X30" s="37">
        <f t="shared" si="4"/>
        <v>3</v>
      </c>
      <c r="Y30" s="36">
        <v>1583.24</v>
      </c>
      <c r="Z30" s="36">
        <v>1583.24</v>
      </c>
      <c r="AA30" s="37" t="s">
        <v>88</v>
      </c>
      <c r="AB30" s="7"/>
      <c r="AC30" s="7"/>
    </row>
    <row r="31" spans="1:31" ht="28.5" x14ac:dyDescent="0.2">
      <c r="A31" s="22" t="s">
        <v>76</v>
      </c>
      <c r="B31" s="37" t="s">
        <v>166</v>
      </c>
      <c r="C31" s="224" t="s">
        <v>147</v>
      </c>
      <c r="D31" s="26" t="s">
        <v>134</v>
      </c>
      <c r="E31" s="45" t="s">
        <v>85</v>
      </c>
      <c r="F31" s="37" t="s">
        <v>86</v>
      </c>
      <c r="G31" s="46"/>
      <c r="H31" s="37"/>
      <c r="I31" s="37" t="s">
        <v>75</v>
      </c>
      <c r="J31" s="57" t="s">
        <v>74</v>
      </c>
      <c r="K31" s="25" t="s">
        <v>75</v>
      </c>
      <c r="L31" s="91" t="s">
        <v>519</v>
      </c>
      <c r="M31" s="51">
        <v>45448</v>
      </c>
      <c r="N31" s="47">
        <v>45453</v>
      </c>
      <c r="O31" s="34"/>
      <c r="P31" s="35"/>
      <c r="Q31" s="35">
        <v>0</v>
      </c>
      <c r="R31" s="35">
        <v>0</v>
      </c>
      <c r="S31" s="36">
        <f t="shared" si="0"/>
        <v>0</v>
      </c>
      <c r="T31" s="37">
        <v>2</v>
      </c>
      <c r="U31" s="35">
        <v>527.75</v>
      </c>
      <c r="V31" s="37">
        <v>2</v>
      </c>
      <c r="W31" s="35">
        <v>263.87</v>
      </c>
      <c r="X31" s="37">
        <f t="shared" si="4"/>
        <v>3</v>
      </c>
      <c r="Y31" s="36">
        <v>1583.24</v>
      </c>
      <c r="Z31" s="36">
        <v>1583.24</v>
      </c>
      <c r="AA31" s="37" t="s">
        <v>88</v>
      </c>
      <c r="AB31" s="7"/>
      <c r="AC31" s="7"/>
    </row>
    <row r="32" spans="1:31" ht="14.25" x14ac:dyDescent="0.2">
      <c r="A32" s="22" t="s">
        <v>76</v>
      </c>
      <c r="B32" s="37" t="s">
        <v>166</v>
      </c>
      <c r="C32" s="44" t="s">
        <v>520</v>
      </c>
      <c r="D32" s="26" t="s">
        <v>146</v>
      </c>
      <c r="E32" s="45" t="s">
        <v>85</v>
      </c>
      <c r="F32" s="37" t="s">
        <v>86</v>
      </c>
      <c r="G32" s="46"/>
      <c r="H32" s="37"/>
      <c r="I32" s="37" t="s">
        <v>75</v>
      </c>
      <c r="J32" s="57" t="s">
        <v>74</v>
      </c>
      <c r="K32" s="25" t="s">
        <v>75</v>
      </c>
      <c r="L32" s="26" t="s">
        <v>521</v>
      </c>
      <c r="M32" s="51">
        <v>45453</v>
      </c>
      <c r="N32" s="47">
        <v>45455</v>
      </c>
      <c r="O32" s="34"/>
      <c r="P32" s="35"/>
      <c r="Q32" s="35">
        <v>0</v>
      </c>
      <c r="R32" s="35">
        <v>0</v>
      </c>
      <c r="S32" s="36">
        <f>Q32+R32</f>
        <v>0</v>
      </c>
      <c r="T32" s="37">
        <v>2</v>
      </c>
      <c r="U32" s="35">
        <v>527.75</v>
      </c>
      <c r="V32" s="37">
        <v>1</v>
      </c>
      <c r="W32" s="35">
        <v>263.87</v>
      </c>
      <c r="X32" s="37">
        <f>T32+(V32*0.5)</f>
        <v>2.5</v>
      </c>
      <c r="Y32" s="36">
        <v>1319.37</v>
      </c>
      <c r="Z32" s="36">
        <v>1319.37</v>
      </c>
      <c r="AA32" s="37" t="s">
        <v>88</v>
      </c>
      <c r="AB32" s="7"/>
      <c r="AC32" s="7"/>
    </row>
    <row r="33" spans="1:29" ht="14.25" x14ac:dyDescent="0.2">
      <c r="A33" s="22" t="s">
        <v>76</v>
      </c>
      <c r="B33" s="37" t="s">
        <v>166</v>
      </c>
      <c r="C33" s="225" t="s">
        <v>110</v>
      </c>
      <c r="D33" s="26" t="s">
        <v>111</v>
      </c>
      <c r="E33" s="45" t="s">
        <v>85</v>
      </c>
      <c r="F33" s="37" t="s">
        <v>86</v>
      </c>
      <c r="G33" s="46"/>
      <c r="H33" s="37"/>
      <c r="I33" s="37" t="s">
        <v>75</v>
      </c>
      <c r="J33" s="57" t="s">
        <v>74</v>
      </c>
      <c r="K33" s="25" t="s">
        <v>75</v>
      </c>
      <c r="L33" s="26" t="s">
        <v>521</v>
      </c>
      <c r="M33" s="51">
        <v>45453</v>
      </c>
      <c r="N33" s="47">
        <v>45455</v>
      </c>
      <c r="O33" s="34"/>
      <c r="P33" s="35"/>
      <c r="Q33" s="35">
        <v>0</v>
      </c>
      <c r="R33" s="35">
        <v>0</v>
      </c>
      <c r="S33" s="36">
        <f>Q33+R33</f>
        <v>0</v>
      </c>
      <c r="T33" s="37">
        <v>2</v>
      </c>
      <c r="U33" s="35">
        <v>527.75</v>
      </c>
      <c r="V33" s="37">
        <v>1</v>
      </c>
      <c r="W33" s="35">
        <v>263.87</v>
      </c>
      <c r="X33" s="37">
        <f>T33+(V33*0.5)</f>
        <v>2.5</v>
      </c>
      <c r="Y33" s="36">
        <v>1319.37</v>
      </c>
      <c r="Z33" s="36">
        <v>1319.37</v>
      </c>
      <c r="AA33" s="37" t="s">
        <v>88</v>
      </c>
      <c r="AB33" s="7"/>
      <c r="AC33" s="7"/>
    </row>
    <row r="34" spans="1:29" ht="14.25" x14ac:dyDescent="0.2">
      <c r="A34" s="22" t="s">
        <v>76</v>
      </c>
      <c r="B34" s="37" t="s">
        <v>166</v>
      </c>
      <c r="C34" s="44" t="s">
        <v>95</v>
      </c>
      <c r="D34" s="26" t="s">
        <v>96</v>
      </c>
      <c r="E34" s="45" t="s">
        <v>85</v>
      </c>
      <c r="F34" s="37" t="s">
        <v>86</v>
      </c>
      <c r="G34" s="46"/>
      <c r="H34" s="37"/>
      <c r="I34" s="37" t="s">
        <v>75</v>
      </c>
      <c r="J34" s="57" t="s">
        <v>74</v>
      </c>
      <c r="K34" s="25" t="s">
        <v>75</v>
      </c>
      <c r="L34" s="26" t="s">
        <v>78</v>
      </c>
      <c r="M34" s="51">
        <v>45454</v>
      </c>
      <c r="N34" s="47">
        <v>45456</v>
      </c>
      <c r="O34" s="34"/>
      <c r="P34" s="35"/>
      <c r="Q34" s="35">
        <v>0</v>
      </c>
      <c r="R34" s="35">
        <v>0</v>
      </c>
      <c r="S34" s="36">
        <f t="shared" ref="S34:S44" si="5">Q34+R34</f>
        <v>0</v>
      </c>
      <c r="T34" s="37">
        <v>2</v>
      </c>
      <c r="U34" s="35">
        <v>527.75</v>
      </c>
      <c r="V34" s="37">
        <v>1</v>
      </c>
      <c r="W34" s="35">
        <v>263.87</v>
      </c>
      <c r="X34" s="37">
        <f t="shared" ref="X34:X44" si="6">T34+(V34*0.5)</f>
        <v>2.5</v>
      </c>
      <c r="Y34" s="36">
        <v>1319.37</v>
      </c>
      <c r="Z34" s="36">
        <v>1319.37</v>
      </c>
      <c r="AA34" s="37" t="s">
        <v>88</v>
      </c>
      <c r="AB34" s="7"/>
      <c r="AC34" s="7"/>
    </row>
    <row r="35" spans="1:29" ht="14.25" x14ac:dyDescent="0.2">
      <c r="A35" s="22" t="s">
        <v>76</v>
      </c>
      <c r="B35" s="37" t="s">
        <v>166</v>
      </c>
      <c r="C35" s="28" t="s">
        <v>522</v>
      </c>
      <c r="D35" s="26" t="s">
        <v>523</v>
      </c>
      <c r="E35" s="45" t="s">
        <v>85</v>
      </c>
      <c r="F35" s="61" t="s">
        <v>86</v>
      </c>
      <c r="G35" s="46"/>
      <c r="H35" s="37"/>
      <c r="I35" s="37" t="s">
        <v>75</v>
      </c>
      <c r="J35" s="57" t="s">
        <v>74</v>
      </c>
      <c r="K35" s="25" t="s">
        <v>75</v>
      </c>
      <c r="L35" s="107" t="s">
        <v>78</v>
      </c>
      <c r="M35" s="64">
        <v>45454</v>
      </c>
      <c r="N35" s="33">
        <v>45456</v>
      </c>
      <c r="O35" s="34"/>
      <c r="P35" s="35"/>
      <c r="Q35" s="35">
        <v>0</v>
      </c>
      <c r="R35" s="35">
        <v>0</v>
      </c>
      <c r="S35" s="36">
        <f t="shared" si="5"/>
        <v>0</v>
      </c>
      <c r="T35" s="37">
        <v>2</v>
      </c>
      <c r="U35" s="35">
        <v>527.75</v>
      </c>
      <c r="V35" s="37">
        <v>1</v>
      </c>
      <c r="W35" s="35">
        <v>263.87</v>
      </c>
      <c r="X35" s="37">
        <f t="shared" si="6"/>
        <v>2.5</v>
      </c>
      <c r="Y35" s="36">
        <v>1319.37</v>
      </c>
      <c r="Z35" s="36">
        <v>1319.37</v>
      </c>
      <c r="AA35" s="37" t="s">
        <v>88</v>
      </c>
      <c r="AB35" s="7"/>
      <c r="AC35" s="7"/>
    </row>
    <row r="36" spans="1:29" ht="14.25" x14ac:dyDescent="0.2">
      <c r="A36" s="22" t="s">
        <v>76</v>
      </c>
      <c r="B36" s="37" t="s">
        <v>166</v>
      </c>
      <c r="C36" s="28" t="s">
        <v>79</v>
      </c>
      <c r="D36" s="26" t="s">
        <v>81</v>
      </c>
      <c r="E36" s="45" t="s">
        <v>85</v>
      </c>
      <c r="F36" s="61" t="s">
        <v>86</v>
      </c>
      <c r="G36" s="46"/>
      <c r="H36" s="37"/>
      <c r="I36" s="37" t="s">
        <v>75</v>
      </c>
      <c r="J36" s="57" t="s">
        <v>74</v>
      </c>
      <c r="K36" s="25" t="s">
        <v>75</v>
      </c>
      <c r="L36" s="107" t="s">
        <v>524</v>
      </c>
      <c r="M36" s="64">
        <v>45454</v>
      </c>
      <c r="N36" s="33">
        <v>45454</v>
      </c>
      <c r="O36" s="34"/>
      <c r="P36" s="35"/>
      <c r="Q36" s="35">
        <v>0</v>
      </c>
      <c r="R36" s="35">
        <v>0</v>
      </c>
      <c r="S36" s="36">
        <f t="shared" si="5"/>
        <v>0</v>
      </c>
      <c r="T36" s="37">
        <v>0</v>
      </c>
      <c r="U36" s="35">
        <v>527.75</v>
      </c>
      <c r="V36" s="37">
        <v>1</v>
      </c>
      <c r="W36" s="35">
        <v>263.87</v>
      </c>
      <c r="X36" s="37">
        <f t="shared" si="6"/>
        <v>0.5</v>
      </c>
      <c r="Y36" s="36">
        <v>263.87</v>
      </c>
      <c r="Z36" s="36">
        <v>263.87</v>
      </c>
      <c r="AA36" s="37" t="s">
        <v>88</v>
      </c>
      <c r="AB36" s="7"/>
      <c r="AC36" s="7"/>
    </row>
    <row r="37" spans="1:29" ht="42.75" x14ac:dyDescent="0.2">
      <c r="A37" s="22" t="s">
        <v>76</v>
      </c>
      <c r="B37" s="37" t="s">
        <v>166</v>
      </c>
      <c r="C37" s="28" t="s">
        <v>104</v>
      </c>
      <c r="D37" s="26" t="s">
        <v>105</v>
      </c>
      <c r="E37" s="45" t="s">
        <v>85</v>
      </c>
      <c r="F37" s="61" t="s">
        <v>86</v>
      </c>
      <c r="G37" s="46"/>
      <c r="H37" s="37"/>
      <c r="I37" s="37" t="s">
        <v>75</v>
      </c>
      <c r="J37" s="57" t="s">
        <v>74</v>
      </c>
      <c r="K37" s="25" t="s">
        <v>75</v>
      </c>
      <c r="L37" s="91" t="s">
        <v>525</v>
      </c>
      <c r="M37" s="51" t="s">
        <v>526</v>
      </c>
      <c r="N37" s="47" t="s">
        <v>527</v>
      </c>
      <c r="O37" s="34"/>
      <c r="P37" s="35"/>
      <c r="Q37" s="35">
        <v>0</v>
      </c>
      <c r="R37" s="35">
        <v>0</v>
      </c>
      <c r="S37" s="36">
        <f t="shared" si="5"/>
        <v>0</v>
      </c>
      <c r="T37" s="37">
        <v>2</v>
      </c>
      <c r="U37" s="35">
        <v>527.75</v>
      </c>
      <c r="V37" s="37">
        <v>2</v>
      </c>
      <c r="W37" s="35">
        <v>263.87</v>
      </c>
      <c r="X37" s="37">
        <f t="shared" si="6"/>
        <v>3</v>
      </c>
      <c r="Y37" s="36">
        <v>1583.24</v>
      </c>
      <c r="Z37" s="36">
        <v>1583.24</v>
      </c>
      <c r="AA37" s="37" t="s">
        <v>88</v>
      </c>
      <c r="AB37" s="7"/>
      <c r="AC37" s="7"/>
    </row>
    <row r="38" spans="1:29" ht="28.5" x14ac:dyDescent="0.2">
      <c r="A38" s="22" t="s">
        <v>76</v>
      </c>
      <c r="B38" s="37" t="s">
        <v>166</v>
      </c>
      <c r="C38" s="28" t="s">
        <v>528</v>
      </c>
      <c r="D38" s="26" t="s">
        <v>529</v>
      </c>
      <c r="E38" s="45" t="s">
        <v>85</v>
      </c>
      <c r="F38" s="61" t="s">
        <v>86</v>
      </c>
      <c r="G38" s="46"/>
      <c r="H38" s="37"/>
      <c r="I38" s="37" t="s">
        <v>75</v>
      </c>
      <c r="J38" s="57" t="s">
        <v>74</v>
      </c>
      <c r="K38" s="25" t="s">
        <v>75</v>
      </c>
      <c r="L38" s="91" t="s">
        <v>530</v>
      </c>
      <c r="M38" s="51" t="s">
        <v>531</v>
      </c>
      <c r="N38" s="47" t="s">
        <v>532</v>
      </c>
      <c r="O38" s="34"/>
      <c r="P38" s="35"/>
      <c r="Q38" s="35">
        <v>0</v>
      </c>
      <c r="R38" s="35">
        <v>0</v>
      </c>
      <c r="S38" s="36">
        <f t="shared" si="5"/>
        <v>0</v>
      </c>
      <c r="T38" s="37">
        <v>2</v>
      </c>
      <c r="U38" s="35">
        <v>527.75</v>
      </c>
      <c r="V38" s="37">
        <v>1</v>
      </c>
      <c r="W38" s="35">
        <v>263.87</v>
      </c>
      <c r="X38" s="37">
        <f t="shared" si="6"/>
        <v>2.5</v>
      </c>
      <c r="Y38" s="36">
        <v>1319.37</v>
      </c>
      <c r="Z38" s="36">
        <v>1319.37</v>
      </c>
      <c r="AA38" s="37" t="s">
        <v>88</v>
      </c>
      <c r="AB38" s="7"/>
      <c r="AC38" s="7"/>
    </row>
    <row r="39" spans="1:29" ht="28.5" x14ac:dyDescent="0.2">
      <c r="A39" s="22" t="s">
        <v>76</v>
      </c>
      <c r="B39" s="37" t="s">
        <v>166</v>
      </c>
      <c r="C39" s="28" t="s">
        <v>117</v>
      </c>
      <c r="D39" s="26" t="s">
        <v>118</v>
      </c>
      <c r="E39" s="31" t="s">
        <v>85</v>
      </c>
      <c r="F39" s="18" t="s">
        <v>86</v>
      </c>
      <c r="G39" s="98"/>
      <c r="H39" s="37"/>
      <c r="I39" s="37" t="s">
        <v>75</v>
      </c>
      <c r="J39" s="57" t="s">
        <v>74</v>
      </c>
      <c r="K39" s="25" t="s">
        <v>75</v>
      </c>
      <c r="L39" s="91" t="s">
        <v>530</v>
      </c>
      <c r="M39" s="51" t="s">
        <v>533</v>
      </c>
      <c r="N39" s="47" t="s">
        <v>534</v>
      </c>
      <c r="O39" s="34"/>
      <c r="P39" s="35"/>
      <c r="Q39" s="35">
        <v>0</v>
      </c>
      <c r="R39" s="35">
        <v>0</v>
      </c>
      <c r="S39" s="36">
        <f t="shared" si="5"/>
        <v>0</v>
      </c>
      <c r="T39" s="37">
        <v>2</v>
      </c>
      <c r="U39" s="35">
        <v>527.75</v>
      </c>
      <c r="V39" s="37">
        <v>1</v>
      </c>
      <c r="W39" s="35">
        <v>263.87</v>
      </c>
      <c r="X39" s="37">
        <f t="shared" si="6"/>
        <v>2.5</v>
      </c>
      <c r="Y39" s="36">
        <v>1319.37</v>
      </c>
      <c r="Z39" s="36">
        <v>1319.37</v>
      </c>
      <c r="AA39" s="37" t="s">
        <v>88</v>
      </c>
      <c r="AB39" s="7"/>
      <c r="AC39" s="7"/>
    </row>
    <row r="40" spans="1:29" ht="14.25" x14ac:dyDescent="0.2">
      <c r="A40" s="22" t="s">
        <v>76</v>
      </c>
      <c r="B40" s="37" t="s">
        <v>166</v>
      </c>
      <c r="C40" s="44" t="s">
        <v>517</v>
      </c>
      <c r="D40" s="26" t="s">
        <v>518</v>
      </c>
      <c r="E40" s="45" t="s">
        <v>85</v>
      </c>
      <c r="F40" s="40" t="s">
        <v>86</v>
      </c>
      <c r="G40" s="46"/>
      <c r="H40" s="37"/>
      <c r="I40" s="37" t="s">
        <v>75</v>
      </c>
      <c r="J40" s="57" t="s">
        <v>74</v>
      </c>
      <c r="K40" s="25" t="s">
        <v>75</v>
      </c>
      <c r="L40" s="226" t="s">
        <v>535</v>
      </c>
      <c r="M40" s="227">
        <v>45468</v>
      </c>
      <c r="N40" s="89">
        <v>45469</v>
      </c>
      <c r="O40" s="34"/>
      <c r="P40" s="35"/>
      <c r="Q40" s="35">
        <v>0</v>
      </c>
      <c r="R40" s="35">
        <v>0</v>
      </c>
      <c r="S40" s="36">
        <f t="shared" si="5"/>
        <v>0</v>
      </c>
      <c r="T40" s="37">
        <v>1</v>
      </c>
      <c r="U40" s="35">
        <v>527.75</v>
      </c>
      <c r="V40" s="37">
        <v>1</v>
      </c>
      <c r="W40" s="35">
        <v>263.87</v>
      </c>
      <c r="X40" s="37">
        <f t="shared" si="6"/>
        <v>1.5</v>
      </c>
      <c r="Y40" s="36">
        <v>791.62</v>
      </c>
      <c r="Z40" s="36">
        <v>791.62</v>
      </c>
      <c r="AA40" s="37" t="s">
        <v>88</v>
      </c>
      <c r="AB40" s="7"/>
      <c r="AC40" s="7"/>
    </row>
    <row r="41" spans="1:29" ht="15.75" customHeight="1" x14ac:dyDescent="0.2">
      <c r="A41" s="22" t="s">
        <v>76</v>
      </c>
      <c r="B41" s="37" t="s">
        <v>166</v>
      </c>
      <c r="C41" s="224" t="s">
        <v>147</v>
      </c>
      <c r="D41" s="26" t="s">
        <v>134</v>
      </c>
      <c r="E41" s="45" t="s">
        <v>85</v>
      </c>
      <c r="F41" s="37" t="s">
        <v>86</v>
      </c>
      <c r="G41" s="46"/>
      <c r="H41" s="37"/>
      <c r="I41" s="37" t="s">
        <v>75</v>
      </c>
      <c r="J41" s="57" t="s">
        <v>74</v>
      </c>
      <c r="K41" s="25" t="s">
        <v>75</v>
      </c>
      <c r="L41" s="91" t="s">
        <v>535</v>
      </c>
      <c r="M41" s="51">
        <v>45468</v>
      </c>
      <c r="N41" s="47">
        <v>45469</v>
      </c>
      <c r="O41" s="34"/>
      <c r="P41" s="35"/>
      <c r="Q41" s="35">
        <v>0</v>
      </c>
      <c r="R41" s="35">
        <v>0</v>
      </c>
      <c r="S41" s="36">
        <f t="shared" si="5"/>
        <v>0</v>
      </c>
      <c r="T41" s="37">
        <v>1</v>
      </c>
      <c r="U41" s="35">
        <v>527.75</v>
      </c>
      <c r="V41" s="37">
        <v>1</v>
      </c>
      <c r="W41" s="35">
        <v>263.87</v>
      </c>
      <c r="X41" s="37">
        <f t="shared" si="6"/>
        <v>1.5</v>
      </c>
      <c r="Y41" s="36">
        <v>791.62</v>
      </c>
      <c r="Z41" s="36">
        <v>791.62</v>
      </c>
      <c r="AA41" s="37" t="s">
        <v>88</v>
      </c>
      <c r="AB41" s="7"/>
      <c r="AC41" s="7"/>
    </row>
    <row r="42" spans="1:29" ht="15.75" customHeight="1" x14ac:dyDescent="0.2">
      <c r="A42" s="22" t="s">
        <v>76</v>
      </c>
      <c r="B42" s="37" t="s">
        <v>166</v>
      </c>
      <c r="C42" s="225" t="s">
        <v>110</v>
      </c>
      <c r="D42" s="26" t="s">
        <v>111</v>
      </c>
      <c r="E42" s="45" t="s">
        <v>85</v>
      </c>
      <c r="F42" s="37" t="s">
        <v>86</v>
      </c>
      <c r="G42" s="46"/>
      <c r="H42" s="37"/>
      <c r="I42" s="37" t="s">
        <v>75</v>
      </c>
      <c r="J42" s="57" t="s">
        <v>74</v>
      </c>
      <c r="K42" s="25" t="s">
        <v>75</v>
      </c>
      <c r="L42" s="91" t="s">
        <v>536</v>
      </c>
      <c r="M42" s="51">
        <v>45468</v>
      </c>
      <c r="N42" s="47">
        <v>45469</v>
      </c>
      <c r="O42" s="34"/>
      <c r="P42" s="35"/>
      <c r="Q42" s="35">
        <v>0</v>
      </c>
      <c r="R42" s="35">
        <v>0</v>
      </c>
      <c r="S42" s="36">
        <f t="shared" si="5"/>
        <v>0</v>
      </c>
      <c r="T42" s="37">
        <v>1</v>
      </c>
      <c r="U42" s="35">
        <v>527.75</v>
      </c>
      <c r="V42" s="37">
        <v>1</v>
      </c>
      <c r="W42" s="35">
        <v>263.87</v>
      </c>
      <c r="X42" s="37">
        <f t="shared" si="6"/>
        <v>1.5</v>
      </c>
      <c r="Y42" s="36">
        <v>791.62</v>
      </c>
      <c r="Z42" s="36">
        <v>791.62</v>
      </c>
      <c r="AA42" s="37" t="s">
        <v>88</v>
      </c>
      <c r="AB42" s="7"/>
      <c r="AC42" s="7"/>
    </row>
    <row r="43" spans="1:29" ht="15.75" customHeight="1" x14ac:dyDescent="0.2">
      <c r="A43" s="22" t="s">
        <v>76</v>
      </c>
      <c r="B43" s="37" t="s">
        <v>166</v>
      </c>
      <c r="C43" s="28" t="s">
        <v>520</v>
      </c>
      <c r="D43" s="26" t="s">
        <v>146</v>
      </c>
      <c r="E43" s="45" t="s">
        <v>85</v>
      </c>
      <c r="F43" s="37" t="s">
        <v>86</v>
      </c>
      <c r="G43" s="46"/>
      <c r="H43" s="37"/>
      <c r="I43" s="37" t="s">
        <v>75</v>
      </c>
      <c r="J43" s="57" t="s">
        <v>74</v>
      </c>
      <c r="K43" s="25" t="s">
        <v>75</v>
      </c>
      <c r="L43" s="91" t="s">
        <v>536</v>
      </c>
      <c r="M43" s="51">
        <v>45468</v>
      </c>
      <c r="N43" s="47">
        <v>45469</v>
      </c>
      <c r="O43" s="34"/>
      <c r="P43" s="35"/>
      <c r="Q43" s="35">
        <v>0</v>
      </c>
      <c r="R43" s="35">
        <v>0</v>
      </c>
      <c r="S43" s="36">
        <f t="shared" si="5"/>
        <v>0</v>
      </c>
      <c r="T43" s="37">
        <v>1</v>
      </c>
      <c r="U43" s="35">
        <v>527.75</v>
      </c>
      <c r="V43" s="37">
        <v>1</v>
      </c>
      <c r="W43" s="35">
        <v>263.87</v>
      </c>
      <c r="X43" s="37">
        <f t="shared" si="6"/>
        <v>1.5</v>
      </c>
      <c r="Y43" s="36">
        <v>791.62</v>
      </c>
      <c r="Z43" s="36">
        <v>791.62</v>
      </c>
      <c r="AA43" s="37" t="s">
        <v>88</v>
      </c>
      <c r="AB43" s="7"/>
      <c r="AC43" s="7"/>
    </row>
    <row r="44" spans="1:29" ht="14.25" x14ac:dyDescent="0.2">
      <c r="A44" s="22" t="s">
        <v>76</v>
      </c>
      <c r="B44" s="37" t="s">
        <v>166</v>
      </c>
      <c r="C44" s="65" t="s">
        <v>101</v>
      </c>
      <c r="D44" s="26" t="s">
        <v>102</v>
      </c>
      <c r="E44" s="45" t="s">
        <v>85</v>
      </c>
      <c r="F44" s="37" t="s">
        <v>86</v>
      </c>
      <c r="G44" s="46"/>
      <c r="H44" s="37"/>
      <c r="I44" s="37" t="s">
        <v>75</v>
      </c>
      <c r="J44" s="57" t="s">
        <v>74</v>
      </c>
      <c r="K44" s="25" t="s">
        <v>75</v>
      </c>
      <c r="L44" s="91" t="s">
        <v>78</v>
      </c>
      <c r="M44" s="51">
        <v>45469</v>
      </c>
      <c r="N44" s="47">
        <v>45470</v>
      </c>
      <c r="O44" s="34"/>
      <c r="P44" s="35"/>
      <c r="Q44" s="35">
        <v>0</v>
      </c>
      <c r="R44" s="35">
        <v>0</v>
      </c>
      <c r="S44" s="36">
        <f t="shared" si="5"/>
        <v>0</v>
      </c>
      <c r="T44" s="37">
        <v>1</v>
      </c>
      <c r="U44" s="35">
        <v>527.75</v>
      </c>
      <c r="V44" s="37">
        <v>1</v>
      </c>
      <c r="W44" s="35">
        <v>263.87</v>
      </c>
      <c r="X44" s="37">
        <f t="shared" si="6"/>
        <v>1.5</v>
      </c>
      <c r="Y44" s="36">
        <v>791.62</v>
      </c>
      <c r="Z44" s="36">
        <v>791.62</v>
      </c>
      <c r="AA44" s="37" t="s">
        <v>88</v>
      </c>
      <c r="AB44" s="7"/>
      <c r="AC44" s="7"/>
    </row>
    <row r="45" spans="1:29" ht="57" x14ac:dyDescent="0.2">
      <c r="A45" s="22" t="s">
        <v>76</v>
      </c>
      <c r="B45" s="37" t="s">
        <v>633</v>
      </c>
      <c r="C45" s="240" t="s">
        <v>587</v>
      </c>
      <c r="D45" s="239" t="s">
        <v>588</v>
      </c>
      <c r="E45" s="239" t="s">
        <v>333</v>
      </c>
      <c r="F45" s="239" t="s">
        <v>662</v>
      </c>
      <c r="G45" s="241" t="s">
        <v>579</v>
      </c>
      <c r="H45" s="239" t="s">
        <v>580</v>
      </c>
      <c r="I45" s="239" t="s">
        <v>75</v>
      </c>
      <c r="J45" s="242" t="s">
        <v>74</v>
      </c>
      <c r="K45" s="239" t="s">
        <v>75</v>
      </c>
      <c r="L45" s="243" t="s">
        <v>524</v>
      </c>
      <c r="M45" s="244"/>
      <c r="N45" s="244"/>
      <c r="O45" s="244"/>
      <c r="P45" s="245"/>
      <c r="Q45" s="245">
        <v>0</v>
      </c>
      <c r="R45" s="245">
        <v>0</v>
      </c>
      <c r="S45" s="248">
        <v>0</v>
      </c>
      <c r="T45" s="18">
        <v>0</v>
      </c>
      <c r="U45" s="233">
        <v>0</v>
      </c>
      <c r="V45" s="18">
        <v>10</v>
      </c>
      <c r="W45" s="233">
        <v>263.87</v>
      </c>
      <c r="X45" s="249">
        <f t="shared" ref="X45:X108" si="7">(V45*W45)</f>
        <v>2638.7</v>
      </c>
      <c r="Y45" s="250">
        <f t="shared" ref="Y45:Y87" si="8">(T45*U45)+(V45*W45)</f>
        <v>2638.7</v>
      </c>
      <c r="Z45" s="246">
        <v>2638.7</v>
      </c>
      <c r="AA45" s="37" t="s">
        <v>88</v>
      </c>
      <c r="AB45" s="7"/>
      <c r="AC45" s="7"/>
    </row>
    <row r="46" spans="1:29" ht="57" x14ac:dyDescent="0.2">
      <c r="A46" s="22" t="s">
        <v>76</v>
      </c>
      <c r="B46" s="37" t="s">
        <v>633</v>
      </c>
      <c r="C46" s="240" t="s">
        <v>589</v>
      </c>
      <c r="D46" s="239">
        <v>1878387</v>
      </c>
      <c r="E46" s="239" t="s">
        <v>333</v>
      </c>
      <c r="F46" s="239" t="s">
        <v>662</v>
      </c>
      <c r="G46" s="241" t="s">
        <v>579</v>
      </c>
      <c r="H46" s="239" t="s">
        <v>580</v>
      </c>
      <c r="I46" s="239" t="s">
        <v>75</v>
      </c>
      <c r="J46" s="242" t="s">
        <v>74</v>
      </c>
      <c r="K46" s="239" t="s">
        <v>75</v>
      </c>
      <c r="L46" s="243" t="s">
        <v>524</v>
      </c>
      <c r="M46" s="244"/>
      <c r="N46" s="244"/>
      <c r="O46" s="244"/>
      <c r="P46" s="245"/>
      <c r="Q46" s="245">
        <v>0</v>
      </c>
      <c r="R46" s="245">
        <v>0</v>
      </c>
      <c r="S46" s="250">
        <v>0</v>
      </c>
      <c r="T46" s="18">
        <v>0</v>
      </c>
      <c r="U46" s="233">
        <v>0</v>
      </c>
      <c r="V46" s="18">
        <v>7</v>
      </c>
      <c r="W46" s="233">
        <v>263.87</v>
      </c>
      <c r="X46" s="249">
        <f t="shared" si="7"/>
        <v>1847.0900000000001</v>
      </c>
      <c r="Y46" s="250">
        <f t="shared" si="8"/>
        <v>1847.0900000000001</v>
      </c>
      <c r="Z46" s="250">
        <v>1847.09</v>
      </c>
      <c r="AA46" s="37" t="s">
        <v>88</v>
      </c>
      <c r="AB46" s="7"/>
      <c r="AC46" s="7"/>
    </row>
    <row r="47" spans="1:29" ht="57" x14ac:dyDescent="0.2">
      <c r="A47" s="22" t="s">
        <v>76</v>
      </c>
      <c r="B47" s="37" t="s">
        <v>633</v>
      </c>
      <c r="C47" s="240" t="s">
        <v>590</v>
      </c>
      <c r="D47" s="239">
        <v>1866796</v>
      </c>
      <c r="E47" s="239" t="s">
        <v>333</v>
      </c>
      <c r="F47" s="239" t="s">
        <v>662</v>
      </c>
      <c r="G47" s="241" t="s">
        <v>579</v>
      </c>
      <c r="H47" s="239" t="s">
        <v>580</v>
      </c>
      <c r="I47" s="239" t="s">
        <v>75</v>
      </c>
      <c r="J47" s="242" t="s">
        <v>74</v>
      </c>
      <c r="K47" s="239" t="s">
        <v>75</v>
      </c>
      <c r="L47" s="243" t="s">
        <v>524</v>
      </c>
      <c r="M47" s="244"/>
      <c r="N47" s="244"/>
      <c r="O47" s="244"/>
      <c r="P47" s="245"/>
      <c r="Q47" s="245">
        <v>0</v>
      </c>
      <c r="R47" s="245">
        <v>0</v>
      </c>
      <c r="S47" s="250">
        <v>0</v>
      </c>
      <c r="T47" s="18">
        <v>0</v>
      </c>
      <c r="U47" s="233">
        <v>0</v>
      </c>
      <c r="V47" s="18">
        <v>7</v>
      </c>
      <c r="W47" s="233">
        <v>263.87</v>
      </c>
      <c r="X47" s="249">
        <f t="shared" si="7"/>
        <v>1847.0900000000001</v>
      </c>
      <c r="Y47" s="250">
        <f t="shared" si="8"/>
        <v>1847.0900000000001</v>
      </c>
      <c r="Z47" s="250">
        <v>1847.09</v>
      </c>
      <c r="AA47" s="37" t="s">
        <v>88</v>
      </c>
      <c r="AB47" s="7"/>
      <c r="AC47" s="7"/>
    </row>
    <row r="48" spans="1:29" ht="57" x14ac:dyDescent="0.2">
      <c r="A48" s="22" t="s">
        <v>76</v>
      </c>
      <c r="B48" s="37" t="s">
        <v>633</v>
      </c>
      <c r="C48" s="240" t="s">
        <v>592</v>
      </c>
      <c r="D48" s="239">
        <v>1879685</v>
      </c>
      <c r="E48" s="239" t="s">
        <v>333</v>
      </c>
      <c r="F48" s="239" t="s">
        <v>662</v>
      </c>
      <c r="G48" s="241" t="s">
        <v>579</v>
      </c>
      <c r="H48" s="239" t="s">
        <v>580</v>
      </c>
      <c r="I48" s="239" t="s">
        <v>75</v>
      </c>
      <c r="J48" s="242" t="s">
        <v>74</v>
      </c>
      <c r="K48" s="239" t="s">
        <v>75</v>
      </c>
      <c r="L48" s="243" t="s">
        <v>524</v>
      </c>
      <c r="M48" s="244"/>
      <c r="N48" s="244"/>
      <c r="O48" s="244"/>
      <c r="P48" s="245"/>
      <c r="Q48" s="245">
        <v>0</v>
      </c>
      <c r="R48" s="245">
        <v>0</v>
      </c>
      <c r="S48" s="250">
        <v>0</v>
      </c>
      <c r="T48" s="18">
        <v>0</v>
      </c>
      <c r="U48" s="233">
        <v>0</v>
      </c>
      <c r="V48" s="18">
        <v>7</v>
      </c>
      <c r="W48" s="233">
        <v>263.87</v>
      </c>
      <c r="X48" s="249">
        <f t="shared" si="7"/>
        <v>1847.0900000000001</v>
      </c>
      <c r="Y48" s="250">
        <f t="shared" si="8"/>
        <v>1847.0900000000001</v>
      </c>
      <c r="Z48" s="250">
        <v>1847.09</v>
      </c>
      <c r="AA48" s="37" t="s">
        <v>88</v>
      </c>
      <c r="AB48" s="7"/>
      <c r="AC48" s="7"/>
    </row>
    <row r="49" spans="1:29" ht="57" x14ac:dyDescent="0.2">
      <c r="A49" s="22" t="s">
        <v>76</v>
      </c>
      <c r="B49" s="37" t="s">
        <v>633</v>
      </c>
      <c r="C49" s="240" t="s">
        <v>637</v>
      </c>
      <c r="D49" s="239">
        <v>1513435</v>
      </c>
      <c r="E49" s="239" t="s">
        <v>333</v>
      </c>
      <c r="F49" s="239" t="s">
        <v>662</v>
      </c>
      <c r="G49" s="241" t="s">
        <v>579</v>
      </c>
      <c r="H49" s="239" t="s">
        <v>580</v>
      </c>
      <c r="I49" s="239" t="s">
        <v>75</v>
      </c>
      <c r="J49" s="242" t="s">
        <v>74</v>
      </c>
      <c r="K49" s="239" t="s">
        <v>75</v>
      </c>
      <c r="L49" s="243" t="s">
        <v>524</v>
      </c>
      <c r="M49" s="244"/>
      <c r="N49" s="244"/>
      <c r="O49" s="244"/>
      <c r="P49" s="245"/>
      <c r="Q49" s="245">
        <v>0</v>
      </c>
      <c r="R49" s="245">
        <v>0</v>
      </c>
      <c r="S49" s="250">
        <v>0</v>
      </c>
      <c r="T49" s="18">
        <v>0</v>
      </c>
      <c r="U49" s="233">
        <v>0</v>
      </c>
      <c r="V49" s="18">
        <v>9</v>
      </c>
      <c r="W49" s="233">
        <v>263.87</v>
      </c>
      <c r="X49" s="249">
        <f t="shared" si="7"/>
        <v>2374.83</v>
      </c>
      <c r="Y49" s="250">
        <f t="shared" si="8"/>
        <v>2374.83</v>
      </c>
      <c r="Z49" s="250">
        <v>2374.83</v>
      </c>
      <c r="AA49" s="37" t="s">
        <v>88</v>
      </c>
      <c r="AB49" s="7"/>
      <c r="AC49" s="7"/>
    </row>
    <row r="50" spans="1:29" ht="57" x14ac:dyDescent="0.2">
      <c r="A50" s="22" t="s">
        <v>76</v>
      </c>
      <c r="B50" s="37" t="s">
        <v>633</v>
      </c>
      <c r="C50" s="240" t="s">
        <v>593</v>
      </c>
      <c r="D50" s="239">
        <v>1848968</v>
      </c>
      <c r="E50" s="239" t="s">
        <v>333</v>
      </c>
      <c r="F50" s="239" t="s">
        <v>662</v>
      </c>
      <c r="G50" s="241" t="s">
        <v>579</v>
      </c>
      <c r="H50" s="239" t="s">
        <v>580</v>
      </c>
      <c r="I50" s="239" t="s">
        <v>75</v>
      </c>
      <c r="J50" s="242" t="s">
        <v>74</v>
      </c>
      <c r="K50" s="239" t="s">
        <v>75</v>
      </c>
      <c r="L50" s="243" t="s">
        <v>524</v>
      </c>
      <c r="M50" s="244"/>
      <c r="N50" s="244"/>
      <c r="O50" s="244"/>
      <c r="P50" s="245"/>
      <c r="Q50" s="245">
        <v>0</v>
      </c>
      <c r="R50" s="245">
        <v>0</v>
      </c>
      <c r="S50" s="250">
        <v>0</v>
      </c>
      <c r="T50" s="18">
        <v>0</v>
      </c>
      <c r="U50" s="233">
        <v>0</v>
      </c>
      <c r="V50" s="18">
        <v>9</v>
      </c>
      <c r="W50" s="233">
        <v>263.87</v>
      </c>
      <c r="X50" s="249">
        <f t="shared" si="7"/>
        <v>2374.83</v>
      </c>
      <c r="Y50" s="250">
        <f t="shared" si="8"/>
        <v>2374.83</v>
      </c>
      <c r="Z50" s="250">
        <v>2374.83</v>
      </c>
      <c r="AA50" s="37" t="s">
        <v>88</v>
      </c>
      <c r="AB50" s="7"/>
      <c r="AC50" s="7"/>
    </row>
    <row r="51" spans="1:29" ht="57" x14ac:dyDescent="0.2">
      <c r="A51" s="22" t="s">
        <v>76</v>
      </c>
      <c r="B51" s="37" t="s">
        <v>633</v>
      </c>
      <c r="C51" s="240" t="s">
        <v>595</v>
      </c>
      <c r="D51" s="239">
        <v>1879081</v>
      </c>
      <c r="E51" s="239" t="s">
        <v>333</v>
      </c>
      <c r="F51" s="239" t="s">
        <v>662</v>
      </c>
      <c r="G51" s="241" t="s">
        <v>579</v>
      </c>
      <c r="H51" s="239" t="s">
        <v>580</v>
      </c>
      <c r="I51" s="239" t="s">
        <v>75</v>
      </c>
      <c r="J51" s="242" t="s">
        <v>74</v>
      </c>
      <c r="K51" s="239" t="s">
        <v>75</v>
      </c>
      <c r="L51" s="243" t="s">
        <v>524</v>
      </c>
      <c r="M51" s="244"/>
      <c r="N51" s="244"/>
      <c r="O51" s="244"/>
      <c r="P51" s="245"/>
      <c r="Q51" s="245">
        <v>0</v>
      </c>
      <c r="R51" s="245">
        <v>0</v>
      </c>
      <c r="S51" s="250">
        <v>0</v>
      </c>
      <c r="T51" s="18">
        <v>0</v>
      </c>
      <c r="U51" s="233">
        <v>0</v>
      </c>
      <c r="V51" s="18">
        <v>7</v>
      </c>
      <c r="W51" s="233">
        <v>263.87</v>
      </c>
      <c r="X51" s="249">
        <f t="shared" si="7"/>
        <v>1847.0900000000001</v>
      </c>
      <c r="Y51" s="250">
        <f t="shared" si="8"/>
        <v>1847.0900000000001</v>
      </c>
      <c r="Z51" s="250">
        <v>1847.09</v>
      </c>
      <c r="AA51" s="37" t="s">
        <v>88</v>
      </c>
      <c r="AB51" s="7"/>
      <c r="AC51" s="7"/>
    </row>
    <row r="52" spans="1:29" ht="57" x14ac:dyDescent="0.2">
      <c r="A52" s="22" t="s">
        <v>76</v>
      </c>
      <c r="B52" s="37" t="s">
        <v>633</v>
      </c>
      <c r="C52" s="240" t="s">
        <v>596</v>
      </c>
      <c r="D52" s="239">
        <v>1878662</v>
      </c>
      <c r="E52" s="239" t="s">
        <v>333</v>
      </c>
      <c r="F52" s="239" t="s">
        <v>662</v>
      </c>
      <c r="G52" s="241" t="s">
        <v>579</v>
      </c>
      <c r="H52" s="239" t="s">
        <v>580</v>
      </c>
      <c r="I52" s="239" t="s">
        <v>75</v>
      </c>
      <c r="J52" s="242" t="s">
        <v>74</v>
      </c>
      <c r="K52" s="239" t="s">
        <v>75</v>
      </c>
      <c r="L52" s="243" t="s">
        <v>524</v>
      </c>
      <c r="M52" s="244"/>
      <c r="N52" s="244"/>
      <c r="O52" s="244"/>
      <c r="P52" s="245"/>
      <c r="Q52" s="245">
        <v>0</v>
      </c>
      <c r="R52" s="245">
        <v>0</v>
      </c>
      <c r="S52" s="250">
        <v>0</v>
      </c>
      <c r="T52" s="18">
        <v>0</v>
      </c>
      <c r="U52" s="233">
        <v>0</v>
      </c>
      <c r="V52" s="18">
        <v>7</v>
      </c>
      <c r="W52" s="233">
        <v>263.87</v>
      </c>
      <c r="X52" s="249">
        <f t="shared" si="7"/>
        <v>1847.0900000000001</v>
      </c>
      <c r="Y52" s="250">
        <f t="shared" si="8"/>
        <v>1847.0900000000001</v>
      </c>
      <c r="Z52" s="250">
        <v>1847.09</v>
      </c>
      <c r="AA52" s="37" t="s">
        <v>88</v>
      </c>
      <c r="AB52" s="7"/>
      <c r="AC52" s="7"/>
    </row>
    <row r="53" spans="1:29" ht="57" x14ac:dyDescent="0.2">
      <c r="A53" s="22" t="s">
        <v>76</v>
      </c>
      <c r="B53" s="37" t="s">
        <v>633</v>
      </c>
      <c r="C53" s="240" t="s">
        <v>597</v>
      </c>
      <c r="D53" s="239">
        <v>1802526</v>
      </c>
      <c r="E53" s="239" t="s">
        <v>577</v>
      </c>
      <c r="F53" s="239" t="s">
        <v>662</v>
      </c>
      <c r="G53" s="241" t="s">
        <v>579</v>
      </c>
      <c r="H53" s="239" t="s">
        <v>580</v>
      </c>
      <c r="I53" s="239" t="s">
        <v>75</v>
      </c>
      <c r="J53" s="242" t="s">
        <v>74</v>
      </c>
      <c r="K53" s="239" t="s">
        <v>75</v>
      </c>
      <c r="L53" s="243" t="s">
        <v>524</v>
      </c>
      <c r="M53" s="244"/>
      <c r="N53" s="244"/>
      <c r="O53" s="244"/>
      <c r="P53" s="245"/>
      <c r="Q53" s="245">
        <v>0</v>
      </c>
      <c r="R53" s="245">
        <v>0</v>
      </c>
      <c r="S53" s="250">
        <v>0</v>
      </c>
      <c r="T53" s="18">
        <v>0</v>
      </c>
      <c r="U53" s="233">
        <v>0</v>
      </c>
      <c r="V53" s="18">
        <v>10</v>
      </c>
      <c r="W53" s="233">
        <v>263.87</v>
      </c>
      <c r="X53" s="249">
        <f t="shared" si="7"/>
        <v>2638.7</v>
      </c>
      <c r="Y53" s="250">
        <f t="shared" si="8"/>
        <v>2638.7</v>
      </c>
      <c r="Z53" s="250">
        <v>2638.7</v>
      </c>
      <c r="AA53" s="37" t="s">
        <v>88</v>
      </c>
      <c r="AB53" s="7"/>
      <c r="AC53" s="7"/>
    </row>
    <row r="54" spans="1:29" ht="57" x14ac:dyDescent="0.2">
      <c r="A54" s="22" t="s">
        <v>76</v>
      </c>
      <c r="B54" s="37" t="s">
        <v>633</v>
      </c>
      <c r="C54" s="240" t="s">
        <v>598</v>
      </c>
      <c r="D54" s="239">
        <v>1879596</v>
      </c>
      <c r="E54" s="239" t="s">
        <v>333</v>
      </c>
      <c r="F54" s="239" t="s">
        <v>662</v>
      </c>
      <c r="G54" s="241" t="s">
        <v>579</v>
      </c>
      <c r="H54" s="239" t="s">
        <v>580</v>
      </c>
      <c r="I54" s="239" t="s">
        <v>75</v>
      </c>
      <c r="J54" s="242" t="s">
        <v>74</v>
      </c>
      <c r="K54" s="239" t="s">
        <v>75</v>
      </c>
      <c r="L54" s="243" t="s">
        <v>524</v>
      </c>
      <c r="M54" s="244"/>
      <c r="N54" s="244"/>
      <c r="O54" s="244"/>
      <c r="P54" s="245"/>
      <c r="Q54" s="245">
        <v>0</v>
      </c>
      <c r="R54" s="245">
        <v>0</v>
      </c>
      <c r="S54" s="250">
        <v>0</v>
      </c>
      <c r="T54" s="18">
        <v>0</v>
      </c>
      <c r="U54" s="233">
        <v>0</v>
      </c>
      <c r="V54" s="18">
        <v>7</v>
      </c>
      <c r="W54" s="233">
        <v>263.87</v>
      </c>
      <c r="X54" s="249">
        <f t="shared" si="7"/>
        <v>1847.0900000000001</v>
      </c>
      <c r="Y54" s="250">
        <f t="shared" si="8"/>
        <v>1847.0900000000001</v>
      </c>
      <c r="Z54" s="250">
        <v>1847.09</v>
      </c>
      <c r="AA54" s="37" t="s">
        <v>88</v>
      </c>
      <c r="AB54" s="7"/>
      <c r="AC54" s="7"/>
    </row>
    <row r="55" spans="1:29" ht="57" x14ac:dyDescent="0.2">
      <c r="A55" s="22" t="s">
        <v>76</v>
      </c>
      <c r="B55" s="37" t="s">
        <v>633</v>
      </c>
      <c r="C55" s="240" t="s">
        <v>629</v>
      </c>
      <c r="D55" s="239">
        <v>1582500</v>
      </c>
      <c r="E55" s="239" t="s">
        <v>333</v>
      </c>
      <c r="F55" s="239" t="s">
        <v>662</v>
      </c>
      <c r="G55" s="241" t="s">
        <v>579</v>
      </c>
      <c r="H55" s="239" t="s">
        <v>580</v>
      </c>
      <c r="I55" s="239" t="s">
        <v>75</v>
      </c>
      <c r="J55" s="242" t="s">
        <v>74</v>
      </c>
      <c r="K55" s="239" t="s">
        <v>75</v>
      </c>
      <c r="L55" s="243" t="s">
        <v>524</v>
      </c>
      <c r="M55" s="244"/>
      <c r="N55" s="244"/>
      <c r="O55" s="244"/>
      <c r="P55" s="245"/>
      <c r="Q55" s="245">
        <v>0</v>
      </c>
      <c r="R55" s="245">
        <v>0</v>
      </c>
      <c r="S55" s="248">
        <v>0</v>
      </c>
      <c r="T55" s="18">
        <v>0</v>
      </c>
      <c r="U55" s="233">
        <v>0</v>
      </c>
      <c r="V55" s="18">
        <v>7</v>
      </c>
      <c r="W55" s="233">
        <v>263.87</v>
      </c>
      <c r="X55" s="249">
        <f t="shared" si="7"/>
        <v>1847.0900000000001</v>
      </c>
      <c r="Y55" s="250">
        <f t="shared" si="8"/>
        <v>1847.0900000000001</v>
      </c>
      <c r="Z55" s="250">
        <v>1847.09</v>
      </c>
      <c r="AA55" s="37" t="s">
        <v>88</v>
      </c>
      <c r="AB55" s="7"/>
      <c r="AC55" s="7"/>
    </row>
    <row r="56" spans="1:29" ht="57" x14ac:dyDescent="0.2">
      <c r="A56" s="22" t="s">
        <v>76</v>
      </c>
      <c r="B56" s="37" t="s">
        <v>633</v>
      </c>
      <c r="C56" s="251" t="s">
        <v>599</v>
      </c>
      <c r="D56" s="242">
        <v>1780522</v>
      </c>
      <c r="E56" s="242" t="s">
        <v>333</v>
      </c>
      <c r="F56" s="239" t="s">
        <v>662</v>
      </c>
      <c r="G56" s="241" t="s">
        <v>579</v>
      </c>
      <c r="H56" s="242" t="s">
        <v>580</v>
      </c>
      <c r="I56" s="242" t="s">
        <v>75</v>
      </c>
      <c r="J56" s="242" t="s">
        <v>74</v>
      </c>
      <c r="K56" s="242" t="s">
        <v>75</v>
      </c>
      <c r="L56" s="243" t="s">
        <v>524</v>
      </c>
      <c r="M56" s="252"/>
      <c r="N56" s="252"/>
      <c r="O56" s="252"/>
      <c r="P56" s="253"/>
      <c r="Q56" s="253">
        <v>0</v>
      </c>
      <c r="R56" s="253">
        <v>0</v>
      </c>
      <c r="S56" s="248">
        <v>0</v>
      </c>
      <c r="T56" s="18">
        <v>0</v>
      </c>
      <c r="U56" s="233">
        <v>0</v>
      </c>
      <c r="V56" s="18">
        <v>10</v>
      </c>
      <c r="W56" s="233">
        <v>263.87</v>
      </c>
      <c r="X56" s="249">
        <f t="shared" si="7"/>
        <v>2638.7</v>
      </c>
      <c r="Y56" s="250">
        <f t="shared" si="8"/>
        <v>2638.7</v>
      </c>
      <c r="Z56" s="250">
        <v>2638.7</v>
      </c>
      <c r="AA56" s="37" t="s">
        <v>88</v>
      </c>
      <c r="AB56" s="7"/>
      <c r="AC56" s="7"/>
    </row>
    <row r="57" spans="1:29" ht="57" x14ac:dyDescent="0.2">
      <c r="A57" s="22" t="s">
        <v>76</v>
      </c>
      <c r="B57" s="37" t="s">
        <v>633</v>
      </c>
      <c r="C57" s="251" t="s">
        <v>663</v>
      </c>
      <c r="D57" s="242">
        <v>1710516</v>
      </c>
      <c r="E57" s="242" t="s">
        <v>333</v>
      </c>
      <c r="F57" s="239" t="s">
        <v>662</v>
      </c>
      <c r="G57" s="241" t="s">
        <v>579</v>
      </c>
      <c r="H57" s="242" t="s">
        <v>580</v>
      </c>
      <c r="I57" s="242" t="s">
        <v>75</v>
      </c>
      <c r="J57" s="242" t="s">
        <v>74</v>
      </c>
      <c r="K57" s="242" t="s">
        <v>75</v>
      </c>
      <c r="L57" s="243" t="s">
        <v>524</v>
      </c>
      <c r="M57" s="252"/>
      <c r="N57" s="252"/>
      <c r="O57" s="252"/>
      <c r="P57" s="253"/>
      <c r="Q57" s="253">
        <v>0</v>
      </c>
      <c r="R57" s="253">
        <v>0</v>
      </c>
      <c r="S57" s="248">
        <v>0</v>
      </c>
      <c r="T57" s="18">
        <v>0</v>
      </c>
      <c r="U57" s="233">
        <v>0</v>
      </c>
      <c r="V57" s="18">
        <v>7</v>
      </c>
      <c r="W57" s="233">
        <v>263.87</v>
      </c>
      <c r="X57" s="249">
        <f t="shared" si="7"/>
        <v>1847.0900000000001</v>
      </c>
      <c r="Y57" s="250">
        <f t="shared" si="8"/>
        <v>1847.0900000000001</v>
      </c>
      <c r="Z57" s="250">
        <v>1847.09</v>
      </c>
      <c r="AA57" s="37" t="s">
        <v>88</v>
      </c>
      <c r="AB57" s="7"/>
      <c r="AC57" s="7"/>
    </row>
    <row r="58" spans="1:29" ht="57" x14ac:dyDescent="0.2">
      <c r="A58" s="22" t="s">
        <v>76</v>
      </c>
      <c r="B58" s="37" t="s">
        <v>633</v>
      </c>
      <c r="C58" s="240" t="s">
        <v>575</v>
      </c>
      <c r="D58" s="239" t="s">
        <v>576</v>
      </c>
      <c r="E58" s="239" t="s">
        <v>577</v>
      </c>
      <c r="F58" s="239" t="s">
        <v>662</v>
      </c>
      <c r="G58" s="241" t="s">
        <v>579</v>
      </c>
      <c r="H58" s="239" t="s">
        <v>580</v>
      </c>
      <c r="I58" s="239" t="s">
        <v>75</v>
      </c>
      <c r="J58" s="242" t="s">
        <v>74</v>
      </c>
      <c r="K58" s="239" t="s">
        <v>75</v>
      </c>
      <c r="L58" s="243" t="s">
        <v>581</v>
      </c>
      <c r="M58" s="244"/>
      <c r="N58" s="244"/>
      <c r="O58" s="244"/>
      <c r="P58" s="245"/>
      <c r="Q58" s="245">
        <v>0</v>
      </c>
      <c r="R58" s="245">
        <v>0</v>
      </c>
      <c r="S58" s="246">
        <f t="shared" ref="S58" si="9">Q58+R58</f>
        <v>0</v>
      </c>
      <c r="T58" s="239">
        <v>0</v>
      </c>
      <c r="U58" s="245">
        <v>0</v>
      </c>
      <c r="V58" s="239">
        <v>10</v>
      </c>
      <c r="W58" s="245">
        <v>263.87</v>
      </c>
      <c r="X58" s="247">
        <v>2638.7</v>
      </c>
      <c r="Y58" s="246">
        <f t="shared" si="8"/>
        <v>2638.7</v>
      </c>
      <c r="Z58" s="246">
        <f t="shared" ref="Z58" si="10">S58+Y58</f>
        <v>2638.7</v>
      </c>
      <c r="AA58" s="37" t="s">
        <v>88</v>
      </c>
      <c r="AB58" s="7"/>
      <c r="AC58" s="7"/>
    </row>
    <row r="59" spans="1:29" ht="57" x14ac:dyDescent="0.2">
      <c r="A59" s="22" t="s">
        <v>76</v>
      </c>
      <c r="B59" s="37" t="s">
        <v>633</v>
      </c>
      <c r="C59" s="251" t="s">
        <v>603</v>
      </c>
      <c r="D59" s="242">
        <v>1878760</v>
      </c>
      <c r="E59" s="242" t="s">
        <v>333</v>
      </c>
      <c r="F59" s="239" t="s">
        <v>662</v>
      </c>
      <c r="G59" s="241" t="s">
        <v>579</v>
      </c>
      <c r="H59" s="242" t="s">
        <v>580</v>
      </c>
      <c r="I59" s="242" t="s">
        <v>75</v>
      </c>
      <c r="J59" s="242" t="s">
        <v>74</v>
      </c>
      <c r="K59" s="242" t="s">
        <v>75</v>
      </c>
      <c r="L59" s="254" t="s">
        <v>82</v>
      </c>
      <c r="M59" s="252"/>
      <c r="N59" s="252"/>
      <c r="O59" s="252"/>
      <c r="P59" s="253"/>
      <c r="Q59" s="253">
        <v>0</v>
      </c>
      <c r="R59" s="253">
        <v>0</v>
      </c>
      <c r="S59" s="248">
        <v>0</v>
      </c>
      <c r="T59" s="18">
        <v>0</v>
      </c>
      <c r="U59" s="233">
        <v>0</v>
      </c>
      <c r="V59" s="18">
        <v>10</v>
      </c>
      <c r="W59" s="233">
        <v>263.87</v>
      </c>
      <c r="X59" s="249">
        <f t="shared" si="7"/>
        <v>2638.7</v>
      </c>
      <c r="Y59" s="250">
        <f t="shared" si="8"/>
        <v>2638.7</v>
      </c>
      <c r="Z59" s="250">
        <v>2638.7</v>
      </c>
      <c r="AA59" s="37" t="s">
        <v>88</v>
      </c>
      <c r="AB59" s="7"/>
      <c r="AC59" s="7"/>
    </row>
    <row r="60" spans="1:29" ht="57" x14ac:dyDescent="0.2">
      <c r="A60" s="22" t="s">
        <v>76</v>
      </c>
      <c r="B60" s="37" t="s">
        <v>633</v>
      </c>
      <c r="C60" s="251" t="s">
        <v>604</v>
      </c>
      <c r="D60" s="242">
        <v>3400794</v>
      </c>
      <c r="E60" s="242" t="s">
        <v>333</v>
      </c>
      <c r="F60" s="239" t="s">
        <v>662</v>
      </c>
      <c r="G60" s="241" t="s">
        <v>579</v>
      </c>
      <c r="H60" s="242" t="s">
        <v>580</v>
      </c>
      <c r="I60" s="242" t="s">
        <v>75</v>
      </c>
      <c r="J60" s="242" t="s">
        <v>74</v>
      </c>
      <c r="K60" s="242" t="s">
        <v>75</v>
      </c>
      <c r="L60" s="254" t="s">
        <v>82</v>
      </c>
      <c r="M60" s="252"/>
      <c r="N60" s="252"/>
      <c r="O60" s="252"/>
      <c r="P60" s="253"/>
      <c r="Q60" s="253">
        <v>0</v>
      </c>
      <c r="R60" s="253">
        <v>0</v>
      </c>
      <c r="S60" s="248">
        <v>0</v>
      </c>
      <c r="T60" s="18">
        <v>0</v>
      </c>
      <c r="U60" s="233">
        <v>0</v>
      </c>
      <c r="V60" s="18">
        <v>6</v>
      </c>
      <c r="W60" s="233">
        <v>263.87</v>
      </c>
      <c r="X60" s="249">
        <f t="shared" si="7"/>
        <v>1583.22</v>
      </c>
      <c r="Y60" s="250">
        <f t="shared" si="8"/>
        <v>1583.22</v>
      </c>
      <c r="Z60" s="250">
        <v>1583.22</v>
      </c>
      <c r="AA60" s="37" t="s">
        <v>88</v>
      </c>
      <c r="AB60" s="7"/>
      <c r="AC60" s="7"/>
    </row>
    <row r="61" spans="1:29" ht="57" x14ac:dyDescent="0.2">
      <c r="A61" s="22" t="s">
        <v>76</v>
      </c>
      <c r="B61" s="37" t="s">
        <v>633</v>
      </c>
      <c r="C61" s="251" t="s">
        <v>605</v>
      </c>
      <c r="D61" s="242">
        <v>1370588</v>
      </c>
      <c r="E61" s="242" t="s">
        <v>333</v>
      </c>
      <c r="F61" s="239" t="s">
        <v>662</v>
      </c>
      <c r="G61" s="241" t="s">
        <v>579</v>
      </c>
      <c r="H61" s="242" t="s">
        <v>580</v>
      </c>
      <c r="I61" s="242" t="s">
        <v>75</v>
      </c>
      <c r="J61" s="242" t="s">
        <v>74</v>
      </c>
      <c r="K61" s="242" t="s">
        <v>75</v>
      </c>
      <c r="L61" s="254" t="s">
        <v>82</v>
      </c>
      <c r="M61" s="252"/>
      <c r="N61" s="252"/>
      <c r="O61" s="252"/>
      <c r="P61" s="253"/>
      <c r="Q61" s="253">
        <v>0</v>
      </c>
      <c r="R61" s="253">
        <v>0</v>
      </c>
      <c r="S61" s="248">
        <v>0</v>
      </c>
      <c r="T61" s="18">
        <v>0</v>
      </c>
      <c r="U61" s="233">
        <v>0</v>
      </c>
      <c r="V61" s="18">
        <v>7</v>
      </c>
      <c r="W61" s="233">
        <v>263.87</v>
      </c>
      <c r="X61" s="249">
        <f t="shared" si="7"/>
        <v>1847.0900000000001</v>
      </c>
      <c r="Y61" s="250">
        <f t="shared" si="8"/>
        <v>1847.0900000000001</v>
      </c>
      <c r="Z61" s="250">
        <v>1847.09</v>
      </c>
      <c r="AA61" s="37" t="s">
        <v>88</v>
      </c>
      <c r="AB61" s="7"/>
      <c r="AC61" s="7"/>
    </row>
    <row r="62" spans="1:29" ht="57" x14ac:dyDescent="0.2">
      <c r="A62" s="22" t="s">
        <v>76</v>
      </c>
      <c r="B62" s="37" t="s">
        <v>633</v>
      </c>
      <c r="C62" s="251" t="s">
        <v>664</v>
      </c>
      <c r="D62" s="242">
        <v>1866532</v>
      </c>
      <c r="E62" s="242" t="s">
        <v>333</v>
      </c>
      <c r="F62" s="239" t="s">
        <v>662</v>
      </c>
      <c r="G62" s="241" t="s">
        <v>579</v>
      </c>
      <c r="H62" s="242" t="s">
        <v>580</v>
      </c>
      <c r="I62" s="242" t="s">
        <v>75</v>
      </c>
      <c r="J62" s="242" t="s">
        <v>74</v>
      </c>
      <c r="K62" s="242" t="s">
        <v>75</v>
      </c>
      <c r="L62" s="254" t="s">
        <v>82</v>
      </c>
      <c r="M62" s="252"/>
      <c r="N62" s="252"/>
      <c r="O62" s="252"/>
      <c r="P62" s="253"/>
      <c r="Q62" s="253">
        <v>0</v>
      </c>
      <c r="R62" s="253">
        <v>0</v>
      </c>
      <c r="S62" s="248">
        <v>0</v>
      </c>
      <c r="T62" s="18">
        <v>0</v>
      </c>
      <c r="U62" s="233">
        <v>0</v>
      </c>
      <c r="V62" s="18">
        <v>7</v>
      </c>
      <c r="W62" s="233">
        <v>263.87</v>
      </c>
      <c r="X62" s="249">
        <f t="shared" si="7"/>
        <v>1847.0900000000001</v>
      </c>
      <c r="Y62" s="250">
        <f t="shared" si="8"/>
        <v>1847.0900000000001</v>
      </c>
      <c r="Z62" s="250">
        <v>1847.09</v>
      </c>
      <c r="AA62" s="37" t="s">
        <v>88</v>
      </c>
      <c r="AB62" s="7"/>
      <c r="AC62" s="7"/>
    </row>
    <row r="63" spans="1:29" ht="57" x14ac:dyDescent="0.2">
      <c r="A63" s="22" t="s">
        <v>76</v>
      </c>
      <c r="B63" s="37" t="s">
        <v>633</v>
      </c>
      <c r="C63" s="251" t="s">
        <v>615</v>
      </c>
      <c r="D63" s="242">
        <v>1780395</v>
      </c>
      <c r="E63" s="242" t="s">
        <v>333</v>
      </c>
      <c r="F63" s="239" t="s">
        <v>662</v>
      </c>
      <c r="G63" s="241" t="s">
        <v>579</v>
      </c>
      <c r="H63" s="242" t="s">
        <v>580</v>
      </c>
      <c r="I63" s="242" t="s">
        <v>75</v>
      </c>
      <c r="J63" s="242" t="s">
        <v>74</v>
      </c>
      <c r="K63" s="242" t="s">
        <v>75</v>
      </c>
      <c r="L63" s="254" t="s">
        <v>82</v>
      </c>
      <c r="M63" s="252"/>
      <c r="N63" s="252"/>
      <c r="O63" s="252"/>
      <c r="P63" s="253"/>
      <c r="Q63" s="253">
        <v>0</v>
      </c>
      <c r="R63" s="253">
        <v>0</v>
      </c>
      <c r="S63" s="248">
        <v>0</v>
      </c>
      <c r="T63" s="18">
        <v>0</v>
      </c>
      <c r="U63" s="233">
        <v>0</v>
      </c>
      <c r="V63" s="18">
        <v>7</v>
      </c>
      <c r="W63" s="233">
        <v>263.87</v>
      </c>
      <c r="X63" s="249">
        <f t="shared" si="7"/>
        <v>1847.0900000000001</v>
      </c>
      <c r="Y63" s="250">
        <f t="shared" si="8"/>
        <v>1847.0900000000001</v>
      </c>
      <c r="Z63" s="250">
        <v>1847.09</v>
      </c>
      <c r="AA63" s="37" t="s">
        <v>88</v>
      </c>
      <c r="AB63" s="7"/>
      <c r="AC63" s="7"/>
    </row>
    <row r="64" spans="1:29" ht="57" x14ac:dyDescent="0.2">
      <c r="A64" s="22" t="s">
        <v>76</v>
      </c>
      <c r="B64" s="37" t="s">
        <v>633</v>
      </c>
      <c r="C64" s="240" t="s">
        <v>607</v>
      </c>
      <c r="D64" s="239">
        <v>1878638</v>
      </c>
      <c r="E64" s="239" t="s">
        <v>333</v>
      </c>
      <c r="F64" s="239" t="s">
        <v>662</v>
      </c>
      <c r="G64" s="241" t="s">
        <v>579</v>
      </c>
      <c r="H64" s="239" t="s">
        <v>580</v>
      </c>
      <c r="I64" s="239" t="s">
        <v>75</v>
      </c>
      <c r="J64" s="242" t="s">
        <v>74</v>
      </c>
      <c r="K64" s="239" t="s">
        <v>75</v>
      </c>
      <c r="L64" s="254" t="s">
        <v>82</v>
      </c>
      <c r="M64" s="244"/>
      <c r="N64" s="244"/>
      <c r="O64" s="244"/>
      <c r="P64" s="245"/>
      <c r="Q64" s="245">
        <v>0</v>
      </c>
      <c r="R64" s="245">
        <v>0</v>
      </c>
      <c r="S64" s="248">
        <v>0</v>
      </c>
      <c r="T64" s="18">
        <v>0</v>
      </c>
      <c r="U64" s="233">
        <v>0</v>
      </c>
      <c r="V64" s="18">
        <v>7</v>
      </c>
      <c r="W64" s="233">
        <v>263.87</v>
      </c>
      <c r="X64" s="249">
        <f t="shared" si="7"/>
        <v>1847.0900000000001</v>
      </c>
      <c r="Y64" s="250">
        <f t="shared" si="8"/>
        <v>1847.0900000000001</v>
      </c>
      <c r="Z64" s="250">
        <v>1847.09</v>
      </c>
      <c r="AA64" s="37" t="s">
        <v>88</v>
      </c>
      <c r="AB64" s="7"/>
      <c r="AC64" s="7"/>
    </row>
    <row r="65" spans="1:29" ht="57" x14ac:dyDescent="0.2">
      <c r="A65" s="22" t="s">
        <v>76</v>
      </c>
      <c r="B65" s="37" t="s">
        <v>633</v>
      </c>
      <c r="C65" s="240" t="s">
        <v>608</v>
      </c>
      <c r="D65" s="239">
        <v>1876937</v>
      </c>
      <c r="E65" s="239" t="s">
        <v>333</v>
      </c>
      <c r="F65" s="239" t="s">
        <v>662</v>
      </c>
      <c r="G65" s="241" t="s">
        <v>579</v>
      </c>
      <c r="H65" s="239" t="s">
        <v>580</v>
      </c>
      <c r="I65" s="239" t="s">
        <v>75</v>
      </c>
      <c r="J65" s="242" t="s">
        <v>74</v>
      </c>
      <c r="K65" s="239" t="s">
        <v>75</v>
      </c>
      <c r="L65" s="254" t="s">
        <v>82</v>
      </c>
      <c r="M65" s="244"/>
      <c r="N65" s="244"/>
      <c r="O65" s="244"/>
      <c r="P65" s="245"/>
      <c r="Q65" s="245">
        <v>0</v>
      </c>
      <c r="R65" s="245">
        <v>0</v>
      </c>
      <c r="S65" s="250">
        <v>0</v>
      </c>
      <c r="T65" s="18">
        <v>0</v>
      </c>
      <c r="U65" s="233">
        <v>0</v>
      </c>
      <c r="V65" s="18">
        <v>7</v>
      </c>
      <c r="W65" s="233">
        <v>263.87</v>
      </c>
      <c r="X65" s="249">
        <f t="shared" si="7"/>
        <v>1847.0900000000001</v>
      </c>
      <c r="Y65" s="250">
        <f t="shared" si="8"/>
        <v>1847.0900000000001</v>
      </c>
      <c r="Z65" s="250">
        <v>1847.09</v>
      </c>
      <c r="AA65" s="37" t="s">
        <v>88</v>
      </c>
      <c r="AB65" s="7"/>
      <c r="AC65" s="7"/>
    </row>
    <row r="66" spans="1:29" ht="57" x14ac:dyDescent="0.2">
      <c r="A66" s="22" t="s">
        <v>76</v>
      </c>
      <c r="B66" s="37" t="s">
        <v>633</v>
      </c>
      <c r="C66" s="240" t="s">
        <v>657</v>
      </c>
      <c r="D66" s="239">
        <v>1866532</v>
      </c>
      <c r="E66" s="239" t="s">
        <v>333</v>
      </c>
      <c r="F66" s="239" t="s">
        <v>662</v>
      </c>
      <c r="G66" s="241" t="s">
        <v>579</v>
      </c>
      <c r="H66" s="239" t="s">
        <v>580</v>
      </c>
      <c r="I66" s="239" t="s">
        <v>75</v>
      </c>
      <c r="J66" s="242" t="s">
        <v>74</v>
      </c>
      <c r="K66" s="239" t="s">
        <v>75</v>
      </c>
      <c r="L66" s="254" t="s">
        <v>82</v>
      </c>
      <c r="M66" s="244"/>
      <c r="N66" s="244"/>
      <c r="O66" s="244"/>
      <c r="P66" s="245"/>
      <c r="Q66" s="245">
        <v>0</v>
      </c>
      <c r="R66" s="245">
        <v>0</v>
      </c>
      <c r="S66" s="250">
        <v>0</v>
      </c>
      <c r="T66" s="18">
        <v>0</v>
      </c>
      <c r="U66" s="233">
        <v>0</v>
      </c>
      <c r="V66" s="18">
        <v>5</v>
      </c>
      <c r="W66" s="233">
        <v>263.87</v>
      </c>
      <c r="X66" s="249">
        <f t="shared" si="7"/>
        <v>1319.35</v>
      </c>
      <c r="Y66" s="250">
        <f t="shared" si="8"/>
        <v>1319.35</v>
      </c>
      <c r="Z66" s="250">
        <v>1319.35</v>
      </c>
      <c r="AA66" s="37" t="s">
        <v>88</v>
      </c>
      <c r="AB66" s="7"/>
      <c r="AC66" s="7"/>
    </row>
    <row r="67" spans="1:29" ht="57" x14ac:dyDescent="0.2">
      <c r="A67" s="22" t="s">
        <v>76</v>
      </c>
      <c r="B67" s="37" t="s">
        <v>633</v>
      </c>
      <c r="C67" s="240" t="s">
        <v>609</v>
      </c>
      <c r="D67" s="239">
        <v>1877321</v>
      </c>
      <c r="E67" s="239" t="s">
        <v>333</v>
      </c>
      <c r="F67" s="239" t="s">
        <v>662</v>
      </c>
      <c r="G67" s="241" t="s">
        <v>579</v>
      </c>
      <c r="H67" s="239" t="s">
        <v>580</v>
      </c>
      <c r="I67" s="239" t="s">
        <v>75</v>
      </c>
      <c r="J67" s="242" t="s">
        <v>74</v>
      </c>
      <c r="K67" s="239" t="s">
        <v>75</v>
      </c>
      <c r="L67" s="254" t="s">
        <v>82</v>
      </c>
      <c r="M67" s="244"/>
      <c r="N67" s="244"/>
      <c r="O67" s="244"/>
      <c r="P67" s="245"/>
      <c r="Q67" s="245">
        <v>0</v>
      </c>
      <c r="R67" s="245">
        <v>0</v>
      </c>
      <c r="S67" s="250">
        <v>0</v>
      </c>
      <c r="T67" s="18">
        <v>0</v>
      </c>
      <c r="U67" s="233">
        <v>0</v>
      </c>
      <c r="V67" s="18">
        <v>7</v>
      </c>
      <c r="W67" s="233">
        <v>263.87</v>
      </c>
      <c r="X67" s="249">
        <f t="shared" si="7"/>
        <v>1847.0900000000001</v>
      </c>
      <c r="Y67" s="250">
        <f t="shared" si="8"/>
        <v>1847.0900000000001</v>
      </c>
      <c r="Z67" s="250">
        <v>1847.09</v>
      </c>
      <c r="AA67" s="37" t="s">
        <v>88</v>
      </c>
      <c r="AB67" s="7"/>
      <c r="AC67" s="7"/>
    </row>
    <row r="68" spans="1:29" ht="57" x14ac:dyDescent="0.2">
      <c r="A68" s="22" t="s">
        <v>76</v>
      </c>
      <c r="B68" s="37" t="s">
        <v>633</v>
      </c>
      <c r="C68" s="240" t="s">
        <v>610</v>
      </c>
      <c r="D68" s="239">
        <v>1085590</v>
      </c>
      <c r="E68" s="239" t="s">
        <v>333</v>
      </c>
      <c r="F68" s="239" t="s">
        <v>662</v>
      </c>
      <c r="G68" s="241" t="s">
        <v>579</v>
      </c>
      <c r="H68" s="239" t="s">
        <v>580</v>
      </c>
      <c r="I68" s="239" t="s">
        <v>75</v>
      </c>
      <c r="J68" s="242" t="s">
        <v>74</v>
      </c>
      <c r="K68" s="239" t="s">
        <v>75</v>
      </c>
      <c r="L68" s="254" t="s">
        <v>82</v>
      </c>
      <c r="M68" s="244"/>
      <c r="N68" s="244"/>
      <c r="O68" s="244"/>
      <c r="P68" s="245"/>
      <c r="Q68" s="245">
        <v>0</v>
      </c>
      <c r="R68" s="245">
        <v>0</v>
      </c>
      <c r="S68" s="250">
        <v>0</v>
      </c>
      <c r="T68" s="18">
        <v>0</v>
      </c>
      <c r="U68" s="233">
        <v>0</v>
      </c>
      <c r="V68" s="18">
        <v>9</v>
      </c>
      <c r="W68" s="233">
        <v>263.87</v>
      </c>
      <c r="X68" s="249">
        <f t="shared" si="7"/>
        <v>2374.83</v>
      </c>
      <c r="Y68" s="250">
        <f t="shared" si="8"/>
        <v>2374.83</v>
      </c>
      <c r="Z68" s="250">
        <v>2374.83</v>
      </c>
      <c r="AA68" s="37" t="s">
        <v>88</v>
      </c>
      <c r="AB68" s="7"/>
      <c r="AC68" s="7"/>
    </row>
    <row r="69" spans="1:29" ht="57" x14ac:dyDescent="0.2">
      <c r="A69" s="22" t="s">
        <v>76</v>
      </c>
      <c r="B69" s="37" t="s">
        <v>633</v>
      </c>
      <c r="C69" s="240" t="s">
        <v>611</v>
      </c>
      <c r="D69" s="239">
        <v>1867024</v>
      </c>
      <c r="E69" s="239" t="s">
        <v>333</v>
      </c>
      <c r="F69" s="239" t="s">
        <v>662</v>
      </c>
      <c r="G69" s="241" t="s">
        <v>579</v>
      </c>
      <c r="H69" s="239" t="s">
        <v>580</v>
      </c>
      <c r="I69" s="239" t="s">
        <v>75</v>
      </c>
      <c r="J69" s="242" t="s">
        <v>74</v>
      </c>
      <c r="K69" s="239" t="s">
        <v>75</v>
      </c>
      <c r="L69" s="254" t="s">
        <v>82</v>
      </c>
      <c r="M69" s="244"/>
      <c r="N69" s="244"/>
      <c r="O69" s="244"/>
      <c r="P69" s="245"/>
      <c r="Q69" s="245">
        <v>0</v>
      </c>
      <c r="R69" s="245">
        <v>0</v>
      </c>
      <c r="S69" s="248">
        <v>0</v>
      </c>
      <c r="T69" s="18">
        <v>0</v>
      </c>
      <c r="U69" s="233">
        <v>0</v>
      </c>
      <c r="V69" s="18">
        <v>10</v>
      </c>
      <c r="W69" s="233">
        <v>263.87</v>
      </c>
      <c r="X69" s="249">
        <f t="shared" si="7"/>
        <v>2638.7</v>
      </c>
      <c r="Y69" s="250">
        <f t="shared" si="8"/>
        <v>2638.7</v>
      </c>
      <c r="Z69" s="250">
        <v>2638.7</v>
      </c>
      <c r="AA69" s="37" t="s">
        <v>88</v>
      </c>
      <c r="AB69" s="7"/>
      <c r="AC69" s="7"/>
    </row>
    <row r="70" spans="1:29" ht="57" x14ac:dyDescent="0.2">
      <c r="A70" s="22" t="s">
        <v>76</v>
      </c>
      <c r="B70" s="37" t="s">
        <v>633</v>
      </c>
      <c r="C70" s="240" t="s">
        <v>612</v>
      </c>
      <c r="D70" s="239">
        <v>187801</v>
      </c>
      <c r="E70" s="239" t="s">
        <v>333</v>
      </c>
      <c r="F70" s="239" t="s">
        <v>662</v>
      </c>
      <c r="G70" s="241" t="s">
        <v>579</v>
      </c>
      <c r="H70" s="239" t="s">
        <v>580</v>
      </c>
      <c r="I70" s="239" t="s">
        <v>75</v>
      </c>
      <c r="J70" s="242" t="s">
        <v>74</v>
      </c>
      <c r="K70" s="239" t="s">
        <v>75</v>
      </c>
      <c r="L70" s="254" t="s">
        <v>82</v>
      </c>
      <c r="M70" s="244"/>
      <c r="N70" s="244"/>
      <c r="O70" s="244"/>
      <c r="P70" s="245"/>
      <c r="Q70" s="245">
        <v>0</v>
      </c>
      <c r="R70" s="245">
        <v>0</v>
      </c>
      <c r="S70" s="248">
        <v>0</v>
      </c>
      <c r="T70" s="18">
        <v>0</v>
      </c>
      <c r="U70" s="233">
        <v>0</v>
      </c>
      <c r="V70" s="18">
        <v>9</v>
      </c>
      <c r="W70" s="233">
        <v>263.87</v>
      </c>
      <c r="X70" s="249">
        <f t="shared" si="7"/>
        <v>2374.83</v>
      </c>
      <c r="Y70" s="250">
        <f t="shared" si="8"/>
        <v>2374.83</v>
      </c>
      <c r="Z70" s="250">
        <v>2374.83</v>
      </c>
      <c r="AA70" s="37" t="s">
        <v>88</v>
      </c>
      <c r="AB70" s="7"/>
      <c r="AC70" s="7"/>
    </row>
    <row r="71" spans="1:29" ht="57" x14ac:dyDescent="0.2">
      <c r="A71" s="22" t="s">
        <v>76</v>
      </c>
      <c r="B71" s="37" t="s">
        <v>633</v>
      </c>
      <c r="C71" s="240" t="s">
        <v>613</v>
      </c>
      <c r="D71" s="239">
        <v>1780450</v>
      </c>
      <c r="E71" s="239" t="s">
        <v>333</v>
      </c>
      <c r="F71" s="239" t="s">
        <v>662</v>
      </c>
      <c r="G71" s="241" t="s">
        <v>579</v>
      </c>
      <c r="H71" s="239" t="s">
        <v>580</v>
      </c>
      <c r="I71" s="239" t="s">
        <v>75</v>
      </c>
      <c r="J71" s="242" t="s">
        <v>74</v>
      </c>
      <c r="K71" s="239" t="s">
        <v>75</v>
      </c>
      <c r="L71" s="254" t="s">
        <v>82</v>
      </c>
      <c r="M71" s="244"/>
      <c r="N71" s="244"/>
      <c r="O71" s="244"/>
      <c r="P71" s="245"/>
      <c r="Q71" s="245">
        <v>0</v>
      </c>
      <c r="R71" s="245">
        <v>0</v>
      </c>
      <c r="S71" s="248">
        <v>0</v>
      </c>
      <c r="T71" s="18">
        <v>0</v>
      </c>
      <c r="U71" s="233">
        <v>0</v>
      </c>
      <c r="V71" s="18">
        <v>9</v>
      </c>
      <c r="W71" s="233">
        <v>263.87</v>
      </c>
      <c r="X71" s="249">
        <f t="shared" si="7"/>
        <v>2374.83</v>
      </c>
      <c r="Y71" s="250">
        <f t="shared" si="8"/>
        <v>2374.83</v>
      </c>
      <c r="Z71" s="250">
        <v>2374.83</v>
      </c>
      <c r="AA71" s="37" t="s">
        <v>88</v>
      </c>
      <c r="AB71" s="7"/>
      <c r="AC71" s="7"/>
    </row>
    <row r="72" spans="1:29" ht="57" x14ac:dyDescent="0.2">
      <c r="A72" s="22" t="s">
        <v>76</v>
      </c>
      <c r="B72" s="37" t="s">
        <v>633</v>
      </c>
      <c r="C72" s="240" t="s">
        <v>614</v>
      </c>
      <c r="D72" s="239">
        <v>1110659</v>
      </c>
      <c r="E72" s="239" t="s">
        <v>333</v>
      </c>
      <c r="F72" s="239" t="s">
        <v>662</v>
      </c>
      <c r="G72" s="241" t="s">
        <v>579</v>
      </c>
      <c r="H72" s="239" t="s">
        <v>580</v>
      </c>
      <c r="I72" s="239" t="s">
        <v>75</v>
      </c>
      <c r="J72" s="242" t="s">
        <v>74</v>
      </c>
      <c r="K72" s="239" t="s">
        <v>75</v>
      </c>
      <c r="L72" s="254" t="s">
        <v>82</v>
      </c>
      <c r="M72" s="244"/>
      <c r="N72" s="244"/>
      <c r="O72" s="244"/>
      <c r="P72" s="245"/>
      <c r="Q72" s="245">
        <v>0</v>
      </c>
      <c r="R72" s="245">
        <v>0</v>
      </c>
      <c r="S72" s="248">
        <v>0</v>
      </c>
      <c r="T72" s="18">
        <v>0</v>
      </c>
      <c r="U72" s="233">
        <v>0</v>
      </c>
      <c r="V72" s="18">
        <v>9</v>
      </c>
      <c r="W72" s="233">
        <v>263.87</v>
      </c>
      <c r="X72" s="249">
        <f t="shared" si="7"/>
        <v>2374.83</v>
      </c>
      <c r="Y72" s="250">
        <f t="shared" si="8"/>
        <v>2374.83</v>
      </c>
      <c r="Z72" s="250">
        <v>2374.83</v>
      </c>
      <c r="AA72" s="37" t="s">
        <v>88</v>
      </c>
      <c r="AB72" s="7"/>
      <c r="AC72" s="7"/>
    </row>
    <row r="73" spans="1:29" ht="57" x14ac:dyDescent="0.2">
      <c r="A73" s="22" t="s">
        <v>76</v>
      </c>
      <c r="B73" s="37" t="s">
        <v>633</v>
      </c>
      <c r="C73" s="240" t="s">
        <v>639</v>
      </c>
      <c r="D73" s="239">
        <v>1879600</v>
      </c>
      <c r="E73" s="239" t="s">
        <v>333</v>
      </c>
      <c r="F73" s="239" t="s">
        <v>662</v>
      </c>
      <c r="G73" s="241" t="s">
        <v>579</v>
      </c>
      <c r="H73" s="239" t="s">
        <v>580</v>
      </c>
      <c r="I73" s="239" t="s">
        <v>75</v>
      </c>
      <c r="J73" s="242" t="s">
        <v>74</v>
      </c>
      <c r="K73" s="239" t="s">
        <v>75</v>
      </c>
      <c r="L73" s="254" t="s">
        <v>82</v>
      </c>
      <c r="M73" s="244"/>
      <c r="N73" s="244"/>
      <c r="O73" s="244"/>
      <c r="P73" s="245"/>
      <c r="Q73" s="245">
        <v>0</v>
      </c>
      <c r="R73" s="245">
        <v>0</v>
      </c>
      <c r="S73" s="248">
        <v>0</v>
      </c>
      <c r="T73" s="18">
        <v>0</v>
      </c>
      <c r="U73" s="233">
        <v>0</v>
      </c>
      <c r="V73" s="18">
        <v>7</v>
      </c>
      <c r="W73" s="233">
        <v>263.87</v>
      </c>
      <c r="X73" s="249">
        <f t="shared" si="7"/>
        <v>1847.0900000000001</v>
      </c>
      <c r="Y73" s="250">
        <f t="shared" si="8"/>
        <v>1847.0900000000001</v>
      </c>
      <c r="Z73" s="250">
        <v>1847.09</v>
      </c>
      <c r="AA73" s="37" t="s">
        <v>88</v>
      </c>
      <c r="AB73" s="7"/>
      <c r="AC73" s="7"/>
    </row>
    <row r="74" spans="1:29" ht="57" x14ac:dyDescent="0.2">
      <c r="A74" s="22" t="s">
        <v>76</v>
      </c>
      <c r="B74" s="37" t="s">
        <v>633</v>
      </c>
      <c r="C74" s="240" t="s">
        <v>617</v>
      </c>
      <c r="D74" s="239">
        <v>1877305</v>
      </c>
      <c r="E74" s="239" t="s">
        <v>333</v>
      </c>
      <c r="F74" s="239" t="s">
        <v>662</v>
      </c>
      <c r="G74" s="241" t="s">
        <v>579</v>
      </c>
      <c r="H74" s="239" t="s">
        <v>580</v>
      </c>
      <c r="I74" s="239" t="s">
        <v>75</v>
      </c>
      <c r="J74" s="242" t="s">
        <v>74</v>
      </c>
      <c r="K74" s="239" t="s">
        <v>75</v>
      </c>
      <c r="L74" s="254" t="s">
        <v>82</v>
      </c>
      <c r="M74" s="244"/>
      <c r="N74" s="244"/>
      <c r="O74" s="244"/>
      <c r="P74" s="245"/>
      <c r="Q74" s="245">
        <v>0</v>
      </c>
      <c r="R74" s="245">
        <v>0</v>
      </c>
      <c r="S74" s="248">
        <v>0</v>
      </c>
      <c r="T74" s="18">
        <v>0</v>
      </c>
      <c r="U74" s="233">
        <v>0</v>
      </c>
      <c r="V74" s="18">
        <v>7</v>
      </c>
      <c r="W74" s="233">
        <v>263.87</v>
      </c>
      <c r="X74" s="249">
        <f t="shared" si="7"/>
        <v>1847.0900000000001</v>
      </c>
      <c r="Y74" s="250">
        <f t="shared" si="8"/>
        <v>1847.0900000000001</v>
      </c>
      <c r="Z74" s="250">
        <v>1847.09</v>
      </c>
      <c r="AA74" s="37" t="s">
        <v>88</v>
      </c>
      <c r="AB74" s="7"/>
      <c r="AC74" s="7"/>
    </row>
    <row r="75" spans="1:29" ht="57" x14ac:dyDescent="0.2">
      <c r="A75" s="22" t="s">
        <v>76</v>
      </c>
      <c r="B75" s="37" t="s">
        <v>633</v>
      </c>
      <c r="C75" s="240" t="s">
        <v>618</v>
      </c>
      <c r="D75" s="239">
        <v>1878530</v>
      </c>
      <c r="E75" s="239" t="s">
        <v>577</v>
      </c>
      <c r="F75" s="239" t="s">
        <v>662</v>
      </c>
      <c r="G75" s="241" t="s">
        <v>579</v>
      </c>
      <c r="H75" s="239" t="s">
        <v>580</v>
      </c>
      <c r="I75" s="239" t="s">
        <v>75</v>
      </c>
      <c r="J75" s="242" t="s">
        <v>74</v>
      </c>
      <c r="K75" s="239" t="s">
        <v>75</v>
      </c>
      <c r="L75" s="243" t="s">
        <v>619</v>
      </c>
      <c r="M75" s="244"/>
      <c r="N75" s="244"/>
      <c r="O75" s="244"/>
      <c r="P75" s="245"/>
      <c r="Q75" s="245">
        <v>0</v>
      </c>
      <c r="R75" s="245">
        <v>0</v>
      </c>
      <c r="S75" s="246">
        <f t="shared" ref="S75" si="11">Q75+R75</f>
        <v>0</v>
      </c>
      <c r="T75" s="239">
        <v>0</v>
      </c>
      <c r="U75" s="245">
        <v>0</v>
      </c>
      <c r="V75" s="239">
        <v>10</v>
      </c>
      <c r="W75" s="245">
        <v>263.87</v>
      </c>
      <c r="X75" s="247">
        <v>2638.7</v>
      </c>
      <c r="Y75" s="246">
        <f t="shared" si="8"/>
        <v>2638.7</v>
      </c>
      <c r="Z75" s="246">
        <f t="shared" ref="Z75" si="12">S75+Y75</f>
        <v>2638.7</v>
      </c>
      <c r="AA75" s="37" t="s">
        <v>88</v>
      </c>
      <c r="AB75" s="7"/>
      <c r="AC75" s="7"/>
    </row>
    <row r="76" spans="1:29" ht="57" x14ac:dyDescent="0.2">
      <c r="A76" s="22" t="s">
        <v>76</v>
      </c>
      <c r="B76" s="37" t="s">
        <v>633</v>
      </c>
      <c r="C76" s="240" t="s">
        <v>641</v>
      </c>
      <c r="D76" s="239">
        <v>1591282</v>
      </c>
      <c r="E76" s="239" t="s">
        <v>333</v>
      </c>
      <c r="F76" s="239" t="s">
        <v>662</v>
      </c>
      <c r="G76" s="241" t="s">
        <v>579</v>
      </c>
      <c r="H76" s="239" t="s">
        <v>580</v>
      </c>
      <c r="I76" s="239" t="s">
        <v>75</v>
      </c>
      <c r="J76" s="242" t="s">
        <v>74</v>
      </c>
      <c r="K76" s="239" t="s">
        <v>75</v>
      </c>
      <c r="L76" s="243" t="s">
        <v>619</v>
      </c>
      <c r="M76" s="244"/>
      <c r="N76" s="244"/>
      <c r="O76" s="244"/>
      <c r="P76" s="245"/>
      <c r="Q76" s="245">
        <v>0</v>
      </c>
      <c r="R76" s="245">
        <v>0</v>
      </c>
      <c r="S76" s="248">
        <v>0</v>
      </c>
      <c r="T76" s="239">
        <v>0</v>
      </c>
      <c r="U76" s="245">
        <v>0</v>
      </c>
      <c r="V76" s="239">
        <v>7</v>
      </c>
      <c r="W76" s="245">
        <v>263.87</v>
      </c>
      <c r="X76" s="247">
        <f t="shared" ref="X76:X78" si="13">(V76*W76)</f>
        <v>1847.0900000000001</v>
      </c>
      <c r="Y76" s="246">
        <f t="shared" si="8"/>
        <v>1847.0900000000001</v>
      </c>
      <c r="Z76" s="246">
        <v>1847.09</v>
      </c>
      <c r="AA76" s="37" t="s">
        <v>88</v>
      </c>
      <c r="AB76" s="7"/>
      <c r="AC76" s="7"/>
    </row>
    <row r="77" spans="1:29" ht="57" x14ac:dyDescent="0.2">
      <c r="A77" s="22" t="s">
        <v>76</v>
      </c>
      <c r="B77" s="37" t="s">
        <v>633</v>
      </c>
      <c r="C77" s="240" t="s">
        <v>622</v>
      </c>
      <c r="D77" s="239">
        <v>1802399</v>
      </c>
      <c r="E77" s="239" t="s">
        <v>333</v>
      </c>
      <c r="F77" s="239" t="s">
        <v>662</v>
      </c>
      <c r="G77" s="241" t="s">
        <v>579</v>
      </c>
      <c r="H77" s="239" t="s">
        <v>580</v>
      </c>
      <c r="I77" s="239" t="s">
        <v>75</v>
      </c>
      <c r="J77" s="242" t="s">
        <v>74</v>
      </c>
      <c r="K77" s="239" t="s">
        <v>75</v>
      </c>
      <c r="L77" s="243" t="s">
        <v>619</v>
      </c>
      <c r="M77" s="244"/>
      <c r="N77" s="244"/>
      <c r="O77" s="244"/>
      <c r="P77" s="245"/>
      <c r="Q77" s="245">
        <v>0</v>
      </c>
      <c r="R77" s="245">
        <v>0</v>
      </c>
      <c r="S77" s="248">
        <v>0</v>
      </c>
      <c r="T77" s="239">
        <v>0</v>
      </c>
      <c r="U77" s="245">
        <v>0</v>
      </c>
      <c r="V77" s="239">
        <v>9</v>
      </c>
      <c r="W77" s="245">
        <v>263.87</v>
      </c>
      <c r="X77" s="247">
        <f t="shared" si="13"/>
        <v>2374.83</v>
      </c>
      <c r="Y77" s="246">
        <f t="shared" si="8"/>
        <v>2374.83</v>
      </c>
      <c r="Z77" s="246">
        <v>2374.83</v>
      </c>
      <c r="AA77" s="37" t="s">
        <v>88</v>
      </c>
      <c r="AB77" s="7"/>
      <c r="AC77" s="7"/>
    </row>
    <row r="78" spans="1:29" ht="57" x14ac:dyDescent="0.2">
      <c r="A78" s="22" t="s">
        <v>76</v>
      </c>
      <c r="B78" s="37" t="s">
        <v>633</v>
      </c>
      <c r="C78" s="240" t="s">
        <v>658</v>
      </c>
      <c r="D78" s="239">
        <v>1879073</v>
      </c>
      <c r="E78" s="239" t="s">
        <v>333</v>
      </c>
      <c r="F78" s="239" t="s">
        <v>662</v>
      </c>
      <c r="G78" s="241" t="s">
        <v>579</v>
      </c>
      <c r="H78" s="239" t="s">
        <v>580</v>
      </c>
      <c r="I78" s="239" t="s">
        <v>75</v>
      </c>
      <c r="J78" s="242" t="s">
        <v>74</v>
      </c>
      <c r="K78" s="239" t="s">
        <v>75</v>
      </c>
      <c r="L78" s="243" t="s">
        <v>619</v>
      </c>
      <c r="M78" s="244"/>
      <c r="N78" s="244"/>
      <c r="O78" s="244"/>
      <c r="P78" s="245"/>
      <c r="Q78" s="245">
        <v>0</v>
      </c>
      <c r="R78" s="245">
        <v>0</v>
      </c>
      <c r="S78" s="248">
        <v>0</v>
      </c>
      <c r="T78" s="239">
        <v>0</v>
      </c>
      <c r="U78" s="245">
        <v>0</v>
      </c>
      <c r="V78" s="239">
        <v>9</v>
      </c>
      <c r="W78" s="245">
        <v>263.87</v>
      </c>
      <c r="X78" s="247">
        <f t="shared" si="13"/>
        <v>2374.83</v>
      </c>
      <c r="Y78" s="246">
        <f t="shared" si="8"/>
        <v>2374.83</v>
      </c>
      <c r="Z78" s="246">
        <v>2374.83</v>
      </c>
      <c r="AA78" s="37" t="s">
        <v>88</v>
      </c>
      <c r="AB78" s="7"/>
      <c r="AC78" s="7"/>
    </row>
    <row r="79" spans="1:29" ht="57" x14ac:dyDescent="0.2">
      <c r="A79" s="22" t="s">
        <v>76</v>
      </c>
      <c r="B79" s="37" t="s">
        <v>633</v>
      </c>
      <c r="C79" s="240" t="s">
        <v>623</v>
      </c>
      <c r="D79" s="239">
        <v>1877577</v>
      </c>
      <c r="E79" s="239" t="s">
        <v>333</v>
      </c>
      <c r="F79" s="239" t="s">
        <v>662</v>
      </c>
      <c r="G79" s="241" t="s">
        <v>579</v>
      </c>
      <c r="H79" s="239" t="s">
        <v>580</v>
      </c>
      <c r="I79" s="239" t="s">
        <v>75</v>
      </c>
      <c r="J79" s="242" t="s">
        <v>74</v>
      </c>
      <c r="K79" s="239" t="s">
        <v>75</v>
      </c>
      <c r="L79" s="243" t="s">
        <v>619</v>
      </c>
      <c r="M79" s="244"/>
      <c r="N79" s="244"/>
      <c r="O79" s="244"/>
      <c r="P79" s="245"/>
      <c r="Q79" s="245">
        <v>0</v>
      </c>
      <c r="R79" s="245">
        <v>0</v>
      </c>
      <c r="S79" s="248">
        <v>0</v>
      </c>
      <c r="T79" s="18">
        <v>0</v>
      </c>
      <c r="U79" s="233">
        <v>0</v>
      </c>
      <c r="V79" s="18">
        <v>7</v>
      </c>
      <c r="W79" s="233">
        <v>263.87</v>
      </c>
      <c r="X79" s="249">
        <f t="shared" si="7"/>
        <v>1847.0900000000001</v>
      </c>
      <c r="Y79" s="250">
        <f t="shared" si="8"/>
        <v>1847.0900000000001</v>
      </c>
      <c r="Z79" s="250">
        <v>1847.09</v>
      </c>
      <c r="AA79" s="37" t="s">
        <v>88</v>
      </c>
      <c r="AB79" s="7"/>
      <c r="AC79" s="7"/>
    </row>
    <row r="80" spans="1:29" ht="57" x14ac:dyDescent="0.2">
      <c r="A80" s="22" t="s">
        <v>76</v>
      </c>
      <c r="B80" s="37" t="s">
        <v>633</v>
      </c>
      <c r="C80" s="240" t="s">
        <v>651</v>
      </c>
      <c r="D80" s="239">
        <v>171717</v>
      </c>
      <c r="E80" s="239" t="s">
        <v>333</v>
      </c>
      <c r="F80" s="239" t="s">
        <v>662</v>
      </c>
      <c r="G80" s="241" t="s">
        <v>579</v>
      </c>
      <c r="H80" s="239" t="s">
        <v>580</v>
      </c>
      <c r="I80" s="239" t="s">
        <v>75</v>
      </c>
      <c r="J80" s="242" t="s">
        <v>74</v>
      </c>
      <c r="K80" s="239" t="s">
        <v>75</v>
      </c>
      <c r="L80" s="243" t="s">
        <v>619</v>
      </c>
      <c r="M80" s="244"/>
      <c r="N80" s="244"/>
      <c r="O80" s="244"/>
      <c r="P80" s="245"/>
      <c r="Q80" s="245">
        <v>0</v>
      </c>
      <c r="R80" s="245">
        <v>0</v>
      </c>
      <c r="S80" s="248">
        <v>0</v>
      </c>
      <c r="T80" s="18">
        <v>0</v>
      </c>
      <c r="U80" s="233">
        <v>0</v>
      </c>
      <c r="V80" s="18">
        <v>7</v>
      </c>
      <c r="W80" s="233">
        <v>263.87</v>
      </c>
      <c r="X80" s="249">
        <f t="shared" si="7"/>
        <v>1847.0900000000001</v>
      </c>
      <c r="Y80" s="250">
        <f t="shared" si="8"/>
        <v>1847.0900000000001</v>
      </c>
      <c r="Z80" s="250">
        <v>1847.09</v>
      </c>
      <c r="AA80" s="37" t="s">
        <v>88</v>
      </c>
      <c r="AB80" s="7"/>
      <c r="AC80" s="7"/>
    </row>
    <row r="81" spans="1:29" ht="57" x14ac:dyDescent="0.2">
      <c r="A81" s="22" t="s">
        <v>76</v>
      </c>
      <c r="B81" s="37" t="s">
        <v>633</v>
      </c>
      <c r="C81" s="240" t="s">
        <v>624</v>
      </c>
      <c r="D81" s="239">
        <v>1370553</v>
      </c>
      <c r="E81" s="239" t="s">
        <v>333</v>
      </c>
      <c r="F81" s="239" t="s">
        <v>662</v>
      </c>
      <c r="G81" s="241" t="s">
        <v>579</v>
      </c>
      <c r="H81" s="239" t="s">
        <v>580</v>
      </c>
      <c r="I81" s="239" t="s">
        <v>75</v>
      </c>
      <c r="J81" s="242" t="s">
        <v>74</v>
      </c>
      <c r="K81" s="239" t="s">
        <v>75</v>
      </c>
      <c r="L81" s="243" t="s">
        <v>619</v>
      </c>
      <c r="M81" s="244"/>
      <c r="N81" s="244"/>
      <c r="O81" s="244"/>
      <c r="P81" s="245"/>
      <c r="Q81" s="245">
        <v>0</v>
      </c>
      <c r="R81" s="245">
        <v>0</v>
      </c>
      <c r="S81" s="248">
        <v>0</v>
      </c>
      <c r="T81" s="18">
        <v>0</v>
      </c>
      <c r="U81" s="233">
        <v>0</v>
      </c>
      <c r="V81" s="18">
        <v>7</v>
      </c>
      <c r="W81" s="233">
        <v>263.87</v>
      </c>
      <c r="X81" s="249">
        <f t="shared" si="7"/>
        <v>1847.0900000000001</v>
      </c>
      <c r="Y81" s="250">
        <f t="shared" si="8"/>
        <v>1847.0900000000001</v>
      </c>
      <c r="Z81" s="250">
        <v>1847.09</v>
      </c>
      <c r="AA81" s="37" t="s">
        <v>88</v>
      </c>
      <c r="AB81" s="7"/>
      <c r="AC81" s="7"/>
    </row>
    <row r="82" spans="1:29" ht="57" x14ac:dyDescent="0.2">
      <c r="A82" s="22" t="s">
        <v>76</v>
      </c>
      <c r="B82" s="37" t="s">
        <v>633</v>
      </c>
      <c r="C82" s="240" t="s">
        <v>630</v>
      </c>
      <c r="D82" s="239">
        <v>1718533</v>
      </c>
      <c r="E82" s="239" t="s">
        <v>333</v>
      </c>
      <c r="F82" s="239" t="s">
        <v>662</v>
      </c>
      <c r="G82" s="241" t="s">
        <v>579</v>
      </c>
      <c r="H82" s="239" t="s">
        <v>580</v>
      </c>
      <c r="I82" s="239" t="s">
        <v>75</v>
      </c>
      <c r="J82" s="242" t="s">
        <v>74</v>
      </c>
      <c r="K82" s="239" t="s">
        <v>75</v>
      </c>
      <c r="L82" s="243" t="s">
        <v>619</v>
      </c>
      <c r="M82" s="244"/>
      <c r="N82" s="244"/>
      <c r="O82" s="244"/>
      <c r="P82" s="245"/>
      <c r="Q82" s="245">
        <v>0</v>
      </c>
      <c r="R82" s="245">
        <v>0</v>
      </c>
      <c r="S82" s="248">
        <v>0</v>
      </c>
      <c r="T82" s="18">
        <v>0</v>
      </c>
      <c r="U82" s="233">
        <v>0</v>
      </c>
      <c r="V82" s="18">
        <v>7</v>
      </c>
      <c r="W82" s="233">
        <v>263.87</v>
      </c>
      <c r="X82" s="249">
        <f t="shared" si="7"/>
        <v>1847.0900000000001</v>
      </c>
      <c r="Y82" s="250">
        <f t="shared" si="8"/>
        <v>1847.0900000000001</v>
      </c>
      <c r="Z82" s="250">
        <v>1847.09</v>
      </c>
      <c r="AA82" s="37" t="s">
        <v>88</v>
      </c>
      <c r="AB82" s="7"/>
      <c r="AC82" s="7"/>
    </row>
    <row r="83" spans="1:29" ht="57" x14ac:dyDescent="0.2">
      <c r="A83" s="22" t="s">
        <v>76</v>
      </c>
      <c r="B83" s="37" t="s">
        <v>633</v>
      </c>
      <c r="C83" s="240" t="s">
        <v>626</v>
      </c>
      <c r="D83" s="239">
        <v>1879545</v>
      </c>
      <c r="E83" s="239" t="s">
        <v>333</v>
      </c>
      <c r="F83" s="239" t="s">
        <v>662</v>
      </c>
      <c r="G83" s="241" t="s">
        <v>579</v>
      </c>
      <c r="H83" s="239" t="s">
        <v>580</v>
      </c>
      <c r="I83" s="239" t="s">
        <v>75</v>
      </c>
      <c r="J83" s="242" t="s">
        <v>74</v>
      </c>
      <c r="K83" s="239" t="s">
        <v>75</v>
      </c>
      <c r="L83" s="243" t="s">
        <v>619</v>
      </c>
      <c r="M83" s="244"/>
      <c r="N83" s="244"/>
      <c r="O83" s="244"/>
      <c r="P83" s="245"/>
      <c r="Q83" s="245">
        <v>0</v>
      </c>
      <c r="R83" s="245">
        <v>0</v>
      </c>
      <c r="S83" s="248">
        <v>0</v>
      </c>
      <c r="T83" s="18">
        <v>0</v>
      </c>
      <c r="U83" s="233">
        <v>0</v>
      </c>
      <c r="V83" s="18">
        <v>7</v>
      </c>
      <c r="W83" s="233">
        <v>263.87</v>
      </c>
      <c r="X83" s="249">
        <f t="shared" si="7"/>
        <v>1847.0900000000001</v>
      </c>
      <c r="Y83" s="250">
        <f t="shared" si="8"/>
        <v>1847.0900000000001</v>
      </c>
      <c r="Z83" s="250">
        <v>1847.09</v>
      </c>
      <c r="AA83" s="37" t="s">
        <v>88</v>
      </c>
      <c r="AB83" s="7"/>
      <c r="AC83" s="7"/>
    </row>
    <row r="84" spans="1:29" ht="57" x14ac:dyDescent="0.2">
      <c r="A84" s="22" t="s">
        <v>76</v>
      </c>
      <c r="B84" s="37" t="s">
        <v>633</v>
      </c>
      <c r="C84" s="240" t="s">
        <v>659</v>
      </c>
      <c r="D84" s="239">
        <v>1780358</v>
      </c>
      <c r="E84" s="239" t="s">
        <v>333</v>
      </c>
      <c r="F84" s="239" t="s">
        <v>662</v>
      </c>
      <c r="G84" s="241" t="s">
        <v>579</v>
      </c>
      <c r="H84" s="239" t="s">
        <v>580</v>
      </c>
      <c r="I84" s="239" t="s">
        <v>75</v>
      </c>
      <c r="J84" s="242" t="s">
        <v>74</v>
      </c>
      <c r="K84" s="239" t="s">
        <v>75</v>
      </c>
      <c r="L84" s="243" t="s">
        <v>619</v>
      </c>
      <c r="M84" s="244"/>
      <c r="N84" s="244"/>
      <c r="O84" s="244"/>
      <c r="P84" s="245"/>
      <c r="Q84" s="245">
        <v>0</v>
      </c>
      <c r="R84" s="245">
        <v>0</v>
      </c>
      <c r="S84" s="248">
        <v>0</v>
      </c>
      <c r="T84" s="18">
        <v>0</v>
      </c>
      <c r="U84" s="233">
        <v>0</v>
      </c>
      <c r="V84" s="18">
        <v>7</v>
      </c>
      <c r="W84" s="233">
        <v>263.87</v>
      </c>
      <c r="X84" s="249">
        <f t="shared" si="7"/>
        <v>1847.0900000000001</v>
      </c>
      <c r="Y84" s="250">
        <f t="shared" si="8"/>
        <v>1847.0900000000001</v>
      </c>
      <c r="Z84" s="250">
        <v>1847.09</v>
      </c>
      <c r="AA84" s="37" t="s">
        <v>88</v>
      </c>
      <c r="AB84" s="7"/>
      <c r="AC84" s="7"/>
    </row>
    <row r="85" spans="1:29" ht="57" x14ac:dyDescent="0.2">
      <c r="A85" s="22" t="s">
        <v>76</v>
      </c>
      <c r="B85" s="37" t="s">
        <v>633</v>
      </c>
      <c r="C85" s="240" t="s">
        <v>632</v>
      </c>
      <c r="D85" s="239">
        <v>1879413</v>
      </c>
      <c r="E85" s="239" t="s">
        <v>333</v>
      </c>
      <c r="F85" s="239" t="s">
        <v>662</v>
      </c>
      <c r="G85" s="241" t="s">
        <v>579</v>
      </c>
      <c r="H85" s="239" t="s">
        <v>580</v>
      </c>
      <c r="I85" s="239" t="s">
        <v>75</v>
      </c>
      <c r="J85" s="242" t="s">
        <v>74</v>
      </c>
      <c r="K85" s="239" t="s">
        <v>75</v>
      </c>
      <c r="L85" s="243" t="s">
        <v>619</v>
      </c>
      <c r="M85" s="244"/>
      <c r="N85" s="244"/>
      <c r="O85" s="244"/>
      <c r="P85" s="245"/>
      <c r="Q85" s="245">
        <v>0</v>
      </c>
      <c r="R85" s="245">
        <v>0</v>
      </c>
      <c r="S85" s="248">
        <v>0</v>
      </c>
      <c r="T85" s="18">
        <v>0</v>
      </c>
      <c r="U85" s="233">
        <v>0</v>
      </c>
      <c r="V85" s="18">
        <v>7</v>
      </c>
      <c r="W85" s="233">
        <v>263.87</v>
      </c>
      <c r="X85" s="249">
        <f t="shared" si="7"/>
        <v>1847.0900000000001</v>
      </c>
      <c r="Y85" s="250">
        <f t="shared" si="8"/>
        <v>1847.0900000000001</v>
      </c>
      <c r="Z85" s="250">
        <v>1847.09</v>
      </c>
      <c r="AA85" s="37" t="s">
        <v>88</v>
      </c>
      <c r="AB85" s="7"/>
      <c r="AC85" s="7"/>
    </row>
    <row r="86" spans="1:29" ht="57" x14ac:dyDescent="0.2">
      <c r="A86" s="22" t="s">
        <v>76</v>
      </c>
      <c r="B86" s="37" t="s">
        <v>633</v>
      </c>
      <c r="C86" s="316" t="s">
        <v>606</v>
      </c>
      <c r="D86" s="269">
        <v>1780662</v>
      </c>
      <c r="E86" s="270" t="s">
        <v>333</v>
      </c>
      <c r="F86" s="239" t="s">
        <v>662</v>
      </c>
      <c r="G86" s="241" t="s">
        <v>579</v>
      </c>
      <c r="H86" s="239" t="s">
        <v>580</v>
      </c>
      <c r="I86" s="239" t="s">
        <v>75</v>
      </c>
      <c r="J86" s="242" t="s">
        <v>74</v>
      </c>
      <c r="K86" s="239" t="s">
        <v>75</v>
      </c>
      <c r="L86" s="223" t="s">
        <v>619</v>
      </c>
      <c r="M86" s="271"/>
      <c r="N86" s="271"/>
      <c r="O86" s="271"/>
      <c r="P86" s="271"/>
      <c r="Q86" s="245">
        <v>0</v>
      </c>
      <c r="R86" s="245">
        <v>0</v>
      </c>
      <c r="S86" s="250">
        <v>0</v>
      </c>
      <c r="T86" s="18">
        <v>0</v>
      </c>
      <c r="U86" s="233">
        <v>0</v>
      </c>
      <c r="V86" s="272">
        <v>7</v>
      </c>
      <c r="W86" s="233">
        <v>263.87</v>
      </c>
      <c r="X86" s="249">
        <f t="shared" si="7"/>
        <v>1847.0900000000001</v>
      </c>
      <c r="Y86" s="250">
        <f t="shared" si="8"/>
        <v>1847.0900000000001</v>
      </c>
      <c r="Z86" s="250">
        <v>1847.09</v>
      </c>
      <c r="AA86" s="37" t="s">
        <v>88</v>
      </c>
      <c r="AB86" s="7"/>
      <c r="AC86" s="7"/>
    </row>
    <row r="87" spans="1:29" ht="57" x14ac:dyDescent="0.2">
      <c r="A87" s="22" t="s">
        <v>76</v>
      </c>
      <c r="B87" s="37" t="s">
        <v>633</v>
      </c>
      <c r="C87" s="316" t="s">
        <v>625</v>
      </c>
      <c r="D87" s="269">
        <v>1848950</v>
      </c>
      <c r="E87" s="270" t="s">
        <v>333</v>
      </c>
      <c r="F87" s="239" t="s">
        <v>662</v>
      </c>
      <c r="G87" s="241" t="s">
        <v>579</v>
      </c>
      <c r="H87" s="239" t="s">
        <v>580</v>
      </c>
      <c r="I87" s="239" t="s">
        <v>75</v>
      </c>
      <c r="J87" s="242" t="s">
        <v>74</v>
      </c>
      <c r="K87" s="239" t="s">
        <v>75</v>
      </c>
      <c r="L87" s="223" t="s">
        <v>619</v>
      </c>
      <c r="M87" s="271"/>
      <c r="N87" s="271"/>
      <c r="O87" s="271"/>
      <c r="P87" s="271"/>
      <c r="Q87" s="245">
        <v>0</v>
      </c>
      <c r="R87" s="245">
        <v>0</v>
      </c>
      <c r="S87" s="250">
        <v>0</v>
      </c>
      <c r="T87" s="18">
        <v>0</v>
      </c>
      <c r="U87" s="233">
        <v>0</v>
      </c>
      <c r="V87" s="272">
        <v>7</v>
      </c>
      <c r="W87" s="233">
        <v>263.87</v>
      </c>
      <c r="X87" s="249">
        <f t="shared" si="7"/>
        <v>1847.0900000000001</v>
      </c>
      <c r="Y87" s="250">
        <f t="shared" si="8"/>
        <v>1847.0900000000001</v>
      </c>
      <c r="Z87" s="250">
        <v>1847.09</v>
      </c>
      <c r="AA87" s="37" t="s">
        <v>88</v>
      </c>
      <c r="AB87" s="7"/>
      <c r="AC87" s="7"/>
    </row>
    <row r="88" spans="1:29" ht="57" x14ac:dyDescent="0.2">
      <c r="A88" s="22" t="s">
        <v>76</v>
      </c>
      <c r="B88" s="37" t="s">
        <v>633</v>
      </c>
      <c r="C88" s="316" t="s">
        <v>650</v>
      </c>
      <c r="D88" s="269">
        <v>1699300</v>
      </c>
      <c r="E88" s="270" t="s">
        <v>333</v>
      </c>
      <c r="F88" s="239" t="s">
        <v>662</v>
      </c>
      <c r="G88" s="241" t="s">
        <v>579</v>
      </c>
      <c r="H88" s="239" t="s">
        <v>580</v>
      </c>
      <c r="I88" s="239" t="s">
        <v>75</v>
      </c>
      <c r="J88" s="242" t="s">
        <v>74</v>
      </c>
      <c r="K88" s="239" t="s">
        <v>75</v>
      </c>
      <c r="L88" s="223" t="s">
        <v>619</v>
      </c>
      <c r="M88" s="271"/>
      <c r="N88" s="271"/>
      <c r="O88" s="271"/>
      <c r="P88" s="271"/>
      <c r="Q88" s="245">
        <v>0</v>
      </c>
      <c r="R88" s="245">
        <v>0</v>
      </c>
      <c r="S88" s="250">
        <v>0</v>
      </c>
      <c r="T88" s="18">
        <v>0</v>
      </c>
      <c r="U88" s="233">
        <v>0</v>
      </c>
      <c r="V88" s="272">
        <v>9</v>
      </c>
      <c r="W88" s="233">
        <v>263.87</v>
      </c>
      <c r="X88" s="249">
        <f t="shared" si="7"/>
        <v>2374.83</v>
      </c>
      <c r="Y88" s="250">
        <v>2374.83</v>
      </c>
      <c r="Z88" s="250">
        <v>2374.83</v>
      </c>
      <c r="AA88" s="37" t="s">
        <v>88</v>
      </c>
      <c r="AB88" s="7"/>
      <c r="AC88" s="7"/>
    </row>
    <row r="89" spans="1:29" ht="57" x14ac:dyDescent="0.2">
      <c r="A89" s="22" t="s">
        <v>76</v>
      </c>
      <c r="B89" s="37" t="s">
        <v>633</v>
      </c>
      <c r="C89" s="376" t="s">
        <v>589</v>
      </c>
      <c r="D89" s="375">
        <v>1878387</v>
      </c>
      <c r="E89" s="375" t="s">
        <v>333</v>
      </c>
      <c r="F89" s="375" t="s">
        <v>1104</v>
      </c>
      <c r="G89" s="377" t="s">
        <v>579</v>
      </c>
      <c r="H89" s="375" t="s">
        <v>580</v>
      </c>
      <c r="I89" s="375" t="s">
        <v>75</v>
      </c>
      <c r="J89" s="378" t="s">
        <v>74</v>
      </c>
      <c r="K89" s="375" t="s">
        <v>75</v>
      </c>
      <c r="L89" s="379" t="s">
        <v>524</v>
      </c>
      <c r="M89" s="380"/>
      <c r="N89" s="380"/>
      <c r="O89" s="380"/>
      <c r="P89" s="381"/>
      <c r="Q89" s="381">
        <v>0</v>
      </c>
      <c r="R89" s="381">
        <v>0</v>
      </c>
      <c r="S89" s="382">
        <v>0</v>
      </c>
      <c r="T89" s="383">
        <v>0</v>
      </c>
      <c r="U89" s="384">
        <v>0</v>
      </c>
      <c r="V89" s="383">
        <v>7</v>
      </c>
      <c r="W89" s="384">
        <v>15.83</v>
      </c>
      <c r="X89" s="385">
        <f t="shared" si="7"/>
        <v>110.81</v>
      </c>
      <c r="Y89" s="382">
        <f t="shared" ref="Y89:Y132" si="14">(T89*U89)+(V89*W89)</f>
        <v>110.81</v>
      </c>
      <c r="Z89" s="382">
        <f>S89+Y89</f>
        <v>110.81</v>
      </c>
      <c r="AA89" s="37" t="s">
        <v>88</v>
      </c>
      <c r="AB89" s="7"/>
      <c r="AC89" s="7"/>
    </row>
    <row r="90" spans="1:29" ht="57" x14ac:dyDescent="0.2">
      <c r="A90" s="22" t="s">
        <v>76</v>
      </c>
      <c r="B90" s="37" t="s">
        <v>633</v>
      </c>
      <c r="C90" s="376" t="s">
        <v>637</v>
      </c>
      <c r="D90" s="375">
        <v>1513435</v>
      </c>
      <c r="E90" s="375" t="s">
        <v>333</v>
      </c>
      <c r="F90" s="375" t="s">
        <v>1104</v>
      </c>
      <c r="G90" s="377" t="s">
        <v>579</v>
      </c>
      <c r="H90" s="375" t="s">
        <v>580</v>
      </c>
      <c r="I90" s="375" t="s">
        <v>75</v>
      </c>
      <c r="J90" s="378" t="s">
        <v>74</v>
      </c>
      <c r="K90" s="375" t="s">
        <v>75</v>
      </c>
      <c r="L90" s="379" t="s">
        <v>524</v>
      </c>
      <c r="M90" s="380"/>
      <c r="N90" s="380"/>
      <c r="O90" s="380"/>
      <c r="P90" s="381"/>
      <c r="Q90" s="381">
        <v>0</v>
      </c>
      <c r="R90" s="381">
        <v>0</v>
      </c>
      <c r="S90" s="382">
        <v>0</v>
      </c>
      <c r="T90" s="383">
        <v>0</v>
      </c>
      <c r="U90" s="384">
        <v>0</v>
      </c>
      <c r="V90" s="383">
        <v>9</v>
      </c>
      <c r="W90" s="384">
        <v>15.83</v>
      </c>
      <c r="X90" s="385">
        <f t="shared" si="7"/>
        <v>142.47</v>
      </c>
      <c r="Y90" s="382">
        <f t="shared" si="14"/>
        <v>142.47</v>
      </c>
      <c r="Z90" s="382">
        <f t="shared" ref="Z90:Z132" si="15">S90+Y90</f>
        <v>142.47</v>
      </c>
      <c r="AA90" s="37" t="s">
        <v>88</v>
      </c>
      <c r="AB90" s="7"/>
      <c r="AC90" s="7"/>
    </row>
    <row r="91" spans="1:29" ht="57" x14ac:dyDescent="0.2">
      <c r="A91" s="22" t="s">
        <v>76</v>
      </c>
      <c r="B91" s="37" t="s">
        <v>633</v>
      </c>
      <c r="C91" s="399" t="s">
        <v>590</v>
      </c>
      <c r="D91" s="375">
        <v>1866796</v>
      </c>
      <c r="E91" s="375" t="s">
        <v>333</v>
      </c>
      <c r="F91" s="375" t="s">
        <v>1104</v>
      </c>
      <c r="G91" s="377" t="s">
        <v>579</v>
      </c>
      <c r="H91" s="375" t="s">
        <v>580</v>
      </c>
      <c r="I91" s="375" t="s">
        <v>75</v>
      </c>
      <c r="J91" s="378" t="s">
        <v>74</v>
      </c>
      <c r="K91" s="375" t="s">
        <v>75</v>
      </c>
      <c r="L91" s="379" t="s">
        <v>524</v>
      </c>
      <c r="M91" s="380"/>
      <c r="N91" s="380"/>
      <c r="O91" s="380"/>
      <c r="P91" s="381"/>
      <c r="Q91" s="381">
        <v>0</v>
      </c>
      <c r="R91" s="381">
        <v>0</v>
      </c>
      <c r="S91" s="382">
        <v>0</v>
      </c>
      <c r="T91" s="383">
        <v>0</v>
      </c>
      <c r="U91" s="384">
        <v>0</v>
      </c>
      <c r="V91" s="383">
        <v>7</v>
      </c>
      <c r="W91" s="384">
        <v>15.83</v>
      </c>
      <c r="X91" s="385">
        <f t="shared" si="7"/>
        <v>110.81</v>
      </c>
      <c r="Y91" s="382">
        <f t="shared" si="14"/>
        <v>110.81</v>
      </c>
      <c r="Z91" s="382">
        <f t="shared" si="15"/>
        <v>110.81</v>
      </c>
      <c r="AA91" s="37" t="s">
        <v>88</v>
      </c>
      <c r="AB91" s="7"/>
      <c r="AC91" s="7"/>
    </row>
    <row r="92" spans="1:29" ht="57" x14ac:dyDescent="0.2">
      <c r="A92" s="22" t="s">
        <v>76</v>
      </c>
      <c r="B92" s="37" t="s">
        <v>633</v>
      </c>
      <c r="C92" s="376" t="s">
        <v>595</v>
      </c>
      <c r="D92" s="375">
        <v>1879081</v>
      </c>
      <c r="E92" s="375" t="s">
        <v>333</v>
      </c>
      <c r="F92" s="375" t="s">
        <v>1104</v>
      </c>
      <c r="G92" s="377" t="s">
        <v>579</v>
      </c>
      <c r="H92" s="375" t="s">
        <v>580</v>
      </c>
      <c r="I92" s="375" t="s">
        <v>75</v>
      </c>
      <c r="J92" s="378" t="s">
        <v>74</v>
      </c>
      <c r="K92" s="375" t="s">
        <v>75</v>
      </c>
      <c r="L92" s="379" t="s">
        <v>524</v>
      </c>
      <c r="M92" s="380"/>
      <c r="N92" s="380"/>
      <c r="O92" s="380"/>
      <c r="P92" s="381"/>
      <c r="Q92" s="381">
        <v>0</v>
      </c>
      <c r="R92" s="381">
        <v>0</v>
      </c>
      <c r="S92" s="382">
        <v>0</v>
      </c>
      <c r="T92" s="383">
        <v>0</v>
      </c>
      <c r="U92" s="384">
        <v>0</v>
      </c>
      <c r="V92" s="383">
        <v>7</v>
      </c>
      <c r="W92" s="384">
        <v>15.83</v>
      </c>
      <c r="X92" s="385">
        <f t="shared" si="7"/>
        <v>110.81</v>
      </c>
      <c r="Y92" s="382">
        <f t="shared" si="14"/>
        <v>110.81</v>
      </c>
      <c r="Z92" s="382">
        <f t="shared" si="15"/>
        <v>110.81</v>
      </c>
      <c r="AA92" s="37" t="s">
        <v>88</v>
      </c>
      <c r="AB92" s="7"/>
      <c r="AC92" s="7"/>
    </row>
    <row r="93" spans="1:29" ht="57" x14ac:dyDescent="0.2">
      <c r="A93" s="22" t="s">
        <v>76</v>
      </c>
      <c r="B93" s="37" t="s">
        <v>633</v>
      </c>
      <c r="C93" s="376" t="s">
        <v>596</v>
      </c>
      <c r="D93" s="375">
        <v>1878662</v>
      </c>
      <c r="E93" s="375" t="s">
        <v>333</v>
      </c>
      <c r="F93" s="375" t="s">
        <v>1104</v>
      </c>
      <c r="G93" s="377" t="s">
        <v>579</v>
      </c>
      <c r="H93" s="375" t="s">
        <v>580</v>
      </c>
      <c r="I93" s="375" t="s">
        <v>75</v>
      </c>
      <c r="J93" s="378" t="s">
        <v>74</v>
      </c>
      <c r="K93" s="375" t="s">
        <v>75</v>
      </c>
      <c r="L93" s="379" t="s">
        <v>524</v>
      </c>
      <c r="M93" s="380"/>
      <c r="N93" s="380"/>
      <c r="O93" s="380"/>
      <c r="P93" s="381"/>
      <c r="Q93" s="381">
        <v>0</v>
      </c>
      <c r="R93" s="381">
        <v>0</v>
      </c>
      <c r="S93" s="382">
        <v>0</v>
      </c>
      <c r="T93" s="383">
        <v>0</v>
      </c>
      <c r="U93" s="384">
        <v>0</v>
      </c>
      <c r="V93" s="383">
        <v>4</v>
      </c>
      <c r="W93" s="384">
        <v>15.83</v>
      </c>
      <c r="X93" s="385">
        <f t="shared" si="7"/>
        <v>63.32</v>
      </c>
      <c r="Y93" s="382">
        <f t="shared" si="14"/>
        <v>63.32</v>
      </c>
      <c r="Z93" s="382">
        <f t="shared" si="15"/>
        <v>63.32</v>
      </c>
      <c r="AA93" s="37" t="s">
        <v>88</v>
      </c>
      <c r="AB93" s="7"/>
      <c r="AC93" s="7"/>
    </row>
    <row r="94" spans="1:29" ht="57" x14ac:dyDescent="0.2">
      <c r="A94" s="22" t="s">
        <v>76</v>
      </c>
      <c r="B94" s="37" t="s">
        <v>633</v>
      </c>
      <c r="C94" s="399" t="s">
        <v>587</v>
      </c>
      <c r="D94" s="375" t="s">
        <v>588</v>
      </c>
      <c r="E94" s="375" t="s">
        <v>333</v>
      </c>
      <c r="F94" s="375" t="s">
        <v>1104</v>
      </c>
      <c r="G94" s="377" t="s">
        <v>579</v>
      </c>
      <c r="H94" s="375" t="s">
        <v>580</v>
      </c>
      <c r="I94" s="375" t="s">
        <v>75</v>
      </c>
      <c r="J94" s="378" t="s">
        <v>74</v>
      </c>
      <c r="K94" s="375" t="s">
        <v>75</v>
      </c>
      <c r="L94" s="379" t="s">
        <v>524</v>
      </c>
      <c r="M94" s="380"/>
      <c r="N94" s="380"/>
      <c r="O94" s="380"/>
      <c r="P94" s="381"/>
      <c r="Q94" s="381">
        <v>0</v>
      </c>
      <c r="R94" s="381">
        <v>0</v>
      </c>
      <c r="S94" s="382">
        <v>0</v>
      </c>
      <c r="T94" s="383">
        <v>0</v>
      </c>
      <c r="U94" s="384">
        <v>0</v>
      </c>
      <c r="V94" s="383">
        <v>10</v>
      </c>
      <c r="W94" s="384">
        <v>15.83</v>
      </c>
      <c r="X94" s="385">
        <f t="shared" si="7"/>
        <v>158.30000000000001</v>
      </c>
      <c r="Y94" s="382">
        <f t="shared" si="14"/>
        <v>158.30000000000001</v>
      </c>
      <c r="Z94" s="382">
        <f t="shared" si="15"/>
        <v>158.30000000000001</v>
      </c>
      <c r="AA94" s="37" t="s">
        <v>88</v>
      </c>
      <c r="AB94" s="7"/>
      <c r="AC94" s="7"/>
    </row>
    <row r="95" spans="1:29" ht="57" x14ac:dyDescent="0.2">
      <c r="A95" s="22" t="s">
        <v>76</v>
      </c>
      <c r="B95" s="37" t="s">
        <v>633</v>
      </c>
      <c r="C95" s="376" t="s">
        <v>597</v>
      </c>
      <c r="D95" s="375">
        <v>1802526</v>
      </c>
      <c r="E95" s="375" t="s">
        <v>577</v>
      </c>
      <c r="F95" s="375" t="s">
        <v>1104</v>
      </c>
      <c r="G95" s="377" t="s">
        <v>579</v>
      </c>
      <c r="H95" s="375" t="s">
        <v>580</v>
      </c>
      <c r="I95" s="375" t="s">
        <v>75</v>
      </c>
      <c r="J95" s="378" t="s">
        <v>74</v>
      </c>
      <c r="K95" s="375" t="s">
        <v>75</v>
      </c>
      <c r="L95" s="379" t="s">
        <v>524</v>
      </c>
      <c r="M95" s="380"/>
      <c r="N95" s="380"/>
      <c r="O95" s="380"/>
      <c r="P95" s="381"/>
      <c r="Q95" s="381">
        <v>0</v>
      </c>
      <c r="R95" s="381">
        <v>0</v>
      </c>
      <c r="S95" s="382">
        <v>0</v>
      </c>
      <c r="T95" s="383">
        <v>0</v>
      </c>
      <c r="U95" s="384">
        <v>0</v>
      </c>
      <c r="V95" s="383">
        <v>10</v>
      </c>
      <c r="W95" s="384">
        <v>15.83</v>
      </c>
      <c r="X95" s="385">
        <f t="shared" si="7"/>
        <v>158.30000000000001</v>
      </c>
      <c r="Y95" s="382">
        <f t="shared" si="14"/>
        <v>158.30000000000001</v>
      </c>
      <c r="Z95" s="382">
        <f t="shared" si="15"/>
        <v>158.30000000000001</v>
      </c>
      <c r="AA95" s="37" t="s">
        <v>88</v>
      </c>
      <c r="AB95" s="7"/>
      <c r="AC95" s="7"/>
    </row>
    <row r="96" spans="1:29" ht="57" x14ac:dyDescent="0.2">
      <c r="A96" s="22" t="s">
        <v>76</v>
      </c>
      <c r="B96" s="37" t="s">
        <v>633</v>
      </c>
      <c r="C96" s="399" t="s">
        <v>593</v>
      </c>
      <c r="D96" s="375">
        <v>1848968</v>
      </c>
      <c r="E96" s="375" t="s">
        <v>333</v>
      </c>
      <c r="F96" s="375" t="s">
        <v>1104</v>
      </c>
      <c r="G96" s="377" t="s">
        <v>579</v>
      </c>
      <c r="H96" s="375" t="s">
        <v>580</v>
      </c>
      <c r="I96" s="375" t="s">
        <v>75</v>
      </c>
      <c r="J96" s="378" t="s">
        <v>74</v>
      </c>
      <c r="K96" s="375" t="s">
        <v>75</v>
      </c>
      <c r="L96" s="379" t="s">
        <v>524</v>
      </c>
      <c r="M96" s="380"/>
      <c r="N96" s="380"/>
      <c r="O96" s="380"/>
      <c r="P96" s="381"/>
      <c r="Q96" s="381">
        <v>0</v>
      </c>
      <c r="R96" s="381">
        <v>0</v>
      </c>
      <c r="S96" s="382">
        <v>0</v>
      </c>
      <c r="T96" s="383">
        <v>0</v>
      </c>
      <c r="U96" s="384">
        <v>0</v>
      </c>
      <c r="V96" s="383">
        <v>9</v>
      </c>
      <c r="W96" s="384">
        <v>15.83</v>
      </c>
      <c r="X96" s="385">
        <f t="shared" si="7"/>
        <v>142.47</v>
      </c>
      <c r="Y96" s="382">
        <f t="shared" si="14"/>
        <v>142.47</v>
      </c>
      <c r="Z96" s="382">
        <f t="shared" si="15"/>
        <v>142.47</v>
      </c>
      <c r="AA96" s="37" t="s">
        <v>88</v>
      </c>
      <c r="AB96" s="7"/>
      <c r="AC96" s="7"/>
    </row>
    <row r="97" spans="1:29" ht="57" x14ac:dyDescent="0.2">
      <c r="A97" s="22" t="s">
        <v>76</v>
      </c>
      <c r="B97" s="37" t="s">
        <v>633</v>
      </c>
      <c r="C97" s="376" t="s">
        <v>599</v>
      </c>
      <c r="D97" s="378">
        <v>1780522</v>
      </c>
      <c r="E97" s="378" t="s">
        <v>333</v>
      </c>
      <c r="F97" s="375" t="s">
        <v>1104</v>
      </c>
      <c r="G97" s="377" t="s">
        <v>579</v>
      </c>
      <c r="H97" s="378" t="s">
        <v>580</v>
      </c>
      <c r="I97" s="378" t="s">
        <v>75</v>
      </c>
      <c r="J97" s="378" t="s">
        <v>74</v>
      </c>
      <c r="K97" s="378" t="s">
        <v>75</v>
      </c>
      <c r="L97" s="379" t="s">
        <v>524</v>
      </c>
      <c r="M97" s="388"/>
      <c r="N97" s="388"/>
      <c r="O97" s="388"/>
      <c r="P97" s="389"/>
      <c r="Q97" s="389">
        <v>0</v>
      </c>
      <c r="R97" s="389">
        <v>0</v>
      </c>
      <c r="S97" s="387">
        <v>0</v>
      </c>
      <c r="T97" s="383">
        <v>0</v>
      </c>
      <c r="U97" s="384">
        <v>0</v>
      </c>
      <c r="V97" s="383">
        <v>10</v>
      </c>
      <c r="W97" s="384">
        <v>15.83</v>
      </c>
      <c r="X97" s="385">
        <f t="shared" si="7"/>
        <v>158.30000000000001</v>
      </c>
      <c r="Y97" s="382">
        <f t="shared" si="14"/>
        <v>158.30000000000001</v>
      </c>
      <c r="Z97" s="382">
        <f t="shared" si="15"/>
        <v>158.30000000000001</v>
      </c>
      <c r="AA97" s="37" t="s">
        <v>88</v>
      </c>
      <c r="AB97" s="7"/>
      <c r="AC97" s="7"/>
    </row>
    <row r="98" spans="1:29" ht="15.75" customHeight="1" x14ac:dyDescent="0.2">
      <c r="A98" s="22" t="s">
        <v>76</v>
      </c>
      <c r="B98" s="37" t="s">
        <v>633</v>
      </c>
      <c r="C98" s="376" t="s">
        <v>1095</v>
      </c>
      <c r="D98" s="378">
        <v>1879685</v>
      </c>
      <c r="E98" s="378" t="s">
        <v>333</v>
      </c>
      <c r="F98" s="375" t="s">
        <v>1104</v>
      </c>
      <c r="G98" s="377" t="s">
        <v>579</v>
      </c>
      <c r="H98" s="375" t="s">
        <v>580</v>
      </c>
      <c r="I98" s="375" t="s">
        <v>75</v>
      </c>
      <c r="J98" s="378" t="s">
        <v>74</v>
      </c>
      <c r="K98" s="375" t="s">
        <v>75</v>
      </c>
      <c r="L98" s="379" t="s">
        <v>524</v>
      </c>
      <c r="M98" s="380"/>
      <c r="N98" s="380"/>
      <c r="O98" s="380"/>
      <c r="P98" s="381"/>
      <c r="Q98" s="381">
        <v>0</v>
      </c>
      <c r="R98" s="381">
        <v>0</v>
      </c>
      <c r="S98" s="387">
        <v>0</v>
      </c>
      <c r="T98" s="383">
        <v>0</v>
      </c>
      <c r="U98" s="384">
        <v>0</v>
      </c>
      <c r="V98" s="383">
        <v>7</v>
      </c>
      <c r="W98" s="384">
        <v>15.83</v>
      </c>
      <c r="X98" s="385">
        <f t="shared" si="7"/>
        <v>110.81</v>
      </c>
      <c r="Y98" s="382">
        <f t="shared" si="14"/>
        <v>110.81</v>
      </c>
      <c r="Z98" s="382">
        <f t="shared" si="15"/>
        <v>110.81</v>
      </c>
      <c r="AA98" s="37" t="s">
        <v>88</v>
      </c>
      <c r="AB98" s="7"/>
      <c r="AC98" s="7"/>
    </row>
    <row r="99" spans="1:29" ht="57" x14ac:dyDescent="0.2">
      <c r="A99" s="22" t="s">
        <v>76</v>
      </c>
      <c r="B99" s="37" t="s">
        <v>633</v>
      </c>
      <c r="C99" s="376" t="s">
        <v>1099</v>
      </c>
      <c r="D99" s="378">
        <v>1879685</v>
      </c>
      <c r="E99" s="378" t="s">
        <v>333</v>
      </c>
      <c r="F99" s="375" t="s">
        <v>1104</v>
      </c>
      <c r="G99" s="377" t="s">
        <v>579</v>
      </c>
      <c r="H99" s="375" t="s">
        <v>580</v>
      </c>
      <c r="I99" s="375" t="s">
        <v>75</v>
      </c>
      <c r="J99" s="378" t="s">
        <v>74</v>
      </c>
      <c r="K99" s="375" t="s">
        <v>75</v>
      </c>
      <c r="L99" s="379" t="s">
        <v>524</v>
      </c>
      <c r="M99" s="380"/>
      <c r="N99" s="380"/>
      <c r="O99" s="380"/>
      <c r="P99" s="381"/>
      <c r="Q99" s="381">
        <v>0</v>
      </c>
      <c r="R99" s="381">
        <v>0</v>
      </c>
      <c r="S99" s="387">
        <v>0</v>
      </c>
      <c r="T99" s="383">
        <v>0</v>
      </c>
      <c r="U99" s="384">
        <v>0</v>
      </c>
      <c r="V99" s="383">
        <v>7</v>
      </c>
      <c r="W99" s="384">
        <v>15.83</v>
      </c>
      <c r="X99" s="385">
        <f t="shared" si="7"/>
        <v>110.81</v>
      </c>
      <c r="Y99" s="382">
        <f t="shared" si="14"/>
        <v>110.81</v>
      </c>
      <c r="Z99" s="382">
        <f t="shared" si="15"/>
        <v>110.81</v>
      </c>
      <c r="AA99" s="37" t="s">
        <v>88</v>
      </c>
      <c r="AB99" s="7"/>
      <c r="AC99" s="7"/>
    </row>
    <row r="100" spans="1:29" ht="57" x14ac:dyDescent="0.2">
      <c r="A100" s="22" t="s">
        <v>76</v>
      </c>
      <c r="B100" s="37" t="s">
        <v>633</v>
      </c>
      <c r="C100" s="376" t="s">
        <v>629</v>
      </c>
      <c r="D100" s="378">
        <v>1582500</v>
      </c>
      <c r="E100" s="378" t="s">
        <v>333</v>
      </c>
      <c r="F100" s="375" t="s">
        <v>1104</v>
      </c>
      <c r="G100" s="377" t="s">
        <v>579</v>
      </c>
      <c r="H100" s="375" t="s">
        <v>580</v>
      </c>
      <c r="I100" s="375" t="s">
        <v>75</v>
      </c>
      <c r="J100" s="378" t="s">
        <v>74</v>
      </c>
      <c r="K100" s="375" t="s">
        <v>75</v>
      </c>
      <c r="L100" s="379" t="s">
        <v>524</v>
      </c>
      <c r="M100" s="380"/>
      <c r="N100" s="380"/>
      <c r="O100" s="380"/>
      <c r="P100" s="381"/>
      <c r="Q100" s="381">
        <v>0</v>
      </c>
      <c r="R100" s="381">
        <v>0</v>
      </c>
      <c r="S100" s="387">
        <v>0</v>
      </c>
      <c r="T100" s="383">
        <v>0</v>
      </c>
      <c r="U100" s="384">
        <v>0</v>
      </c>
      <c r="V100" s="383">
        <v>7</v>
      </c>
      <c r="W100" s="384">
        <v>15.83</v>
      </c>
      <c r="X100" s="385">
        <f t="shared" si="7"/>
        <v>110.81</v>
      </c>
      <c r="Y100" s="382">
        <f t="shared" si="14"/>
        <v>110.81</v>
      </c>
      <c r="Z100" s="382">
        <f t="shared" si="15"/>
        <v>110.81</v>
      </c>
      <c r="AA100" s="37" t="s">
        <v>88</v>
      </c>
      <c r="AB100" s="7"/>
      <c r="AC100" s="7"/>
    </row>
    <row r="101" spans="1:29" ht="15.75" customHeight="1" x14ac:dyDescent="0.2">
      <c r="A101" s="22" t="s">
        <v>76</v>
      </c>
      <c r="B101" s="37" t="s">
        <v>633</v>
      </c>
      <c r="C101" s="376" t="s">
        <v>663</v>
      </c>
      <c r="D101" s="378">
        <v>1710516</v>
      </c>
      <c r="E101" s="378" t="s">
        <v>333</v>
      </c>
      <c r="F101" s="375" t="s">
        <v>1104</v>
      </c>
      <c r="G101" s="377" t="s">
        <v>579</v>
      </c>
      <c r="H101" s="378" t="s">
        <v>580</v>
      </c>
      <c r="I101" s="378" t="s">
        <v>75</v>
      </c>
      <c r="J101" s="378" t="s">
        <v>74</v>
      </c>
      <c r="K101" s="378" t="s">
        <v>75</v>
      </c>
      <c r="L101" s="379" t="s">
        <v>524</v>
      </c>
      <c r="M101" s="388"/>
      <c r="N101" s="388"/>
      <c r="O101" s="388"/>
      <c r="P101" s="389"/>
      <c r="Q101" s="389">
        <v>0</v>
      </c>
      <c r="R101" s="389">
        <v>0</v>
      </c>
      <c r="S101" s="387">
        <v>0</v>
      </c>
      <c r="T101" s="383">
        <v>0</v>
      </c>
      <c r="U101" s="384">
        <v>0</v>
      </c>
      <c r="V101" s="383">
        <v>7</v>
      </c>
      <c r="W101" s="384">
        <v>15.83</v>
      </c>
      <c r="X101" s="385">
        <f t="shared" si="7"/>
        <v>110.81</v>
      </c>
      <c r="Y101" s="382">
        <f t="shared" si="14"/>
        <v>110.81</v>
      </c>
      <c r="Z101" s="382">
        <f t="shared" si="15"/>
        <v>110.81</v>
      </c>
      <c r="AA101" s="37" t="s">
        <v>88</v>
      </c>
      <c r="AB101" s="7"/>
      <c r="AC101" s="7"/>
    </row>
    <row r="102" spans="1:29" ht="57" x14ac:dyDescent="0.2">
      <c r="A102" s="22" t="s">
        <v>76</v>
      </c>
      <c r="B102" s="37" t="s">
        <v>633</v>
      </c>
      <c r="C102" s="376" t="s">
        <v>575</v>
      </c>
      <c r="D102" s="375" t="s">
        <v>576</v>
      </c>
      <c r="E102" s="375" t="s">
        <v>577</v>
      </c>
      <c r="F102" s="375" t="s">
        <v>1104</v>
      </c>
      <c r="G102" s="377" t="s">
        <v>579</v>
      </c>
      <c r="H102" s="375" t="s">
        <v>580</v>
      </c>
      <c r="I102" s="375" t="s">
        <v>75</v>
      </c>
      <c r="J102" s="378" t="s">
        <v>74</v>
      </c>
      <c r="K102" s="375" t="s">
        <v>75</v>
      </c>
      <c r="L102" s="379" t="s">
        <v>581</v>
      </c>
      <c r="M102" s="380"/>
      <c r="N102" s="380"/>
      <c r="O102" s="380"/>
      <c r="P102" s="381"/>
      <c r="Q102" s="381">
        <v>0</v>
      </c>
      <c r="R102" s="381">
        <v>0</v>
      </c>
      <c r="S102" s="390">
        <f t="shared" ref="S102" si="16">Q102+R102</f>
        <v>0</v>
      </c>
      <c r="T102" s="375">
        <v>0</v>
      </c>
      <c r="U102" s="381">
        <v>0</v>
      </c>
      <c r="V102" s="375">
        <v>10</v>
      </c>
      <c r="W102" s="384">
        <v>15.83</v>
      </c>
      <c r="X102" s="385">
        <f t="shared" si="7"/>
        <v>158.30000000000001</v>
      </c>
      <c r="Y102" s="390">
        <f t="shared" si="14"/>
        <v>158.30000000000001</v>
      </c>
      <c r="Z102" s="382">
        <f t="shared" si="15"/>
        <v>158.30000000000001</v>
      </c>
      <c r="AA102" s="37" t="s">
        <v>88</v>
      </c>
      <c r="AB102" s="7"/>
      <c r="AC102" s="7"/>
    </row>
    <row r="103" spans="1:29" ht="57" x14ac:dyDescent="0.2">
      <c r="A103" s="22" t="s">
        <v>76</v>
      </c>
      <c r="B103" s="37" t="s">
        <v>633</v>
      </c>
      <c r="C103" s="376" t="s">
        <v>603</v>
      </c>
      <c r="D103" s="378">
        <v>1878760</v>
      </c>
      <c r="E103" s="378" t="s">
        <v>333</v>
      </c>
      <c r="F103" s="375" t="s">
        <v>1104</v>
      </c>
      <c r="G103" s="377" t="s">
        <v>579</v>
      </c>
      <c r="H103" s="378" t="s">
        <v>580</v>
      </c>
      <c r="I103" s="378" t="s">
        <v>75</v>
      </c>
      <c r="J103" s="378" t="s">
        <v>74</v>
      </c>
      <c r="K103" s="378" t="s">
        <v>75</v>
      </c>
      <c r="L103" s="392" t="s">
        <v>82</v>
      </c>
      <c r="M103" s="388"/>
      <c r="N103" s="388"/>
      <c r="O103" s="388"/>
      <c r="P103" s="389"/>
      <c r="Q103" s="389">
        <v>0</v>
      </c>
      <c r="R103" s="389">
        <v>0</v>
      </c>
      <c r="S103" s="387">
        <v>0</v>
      </c>
      <c r="T103" s="375">
        <v>0</v>
      </c>
      <c r="U103" s="384">
        <v>0</v>
      </c>
      <c r="V103" s="383">
        <v>10</v>
      </c>
      <c r="W103" s="384">
        <v>15.83</v>
      </c>
      <c r="X103" s="385">
        <f t="shared" si="7"/>
        <v>158.30000000000001</v>
      </c>
      <c r="Y103" s="382">
        <f t="shared" si="14"/>
        <v>158.30000000000001</v>
      </c>
      <c r="Z103" s="382">
        <f t="shared" si="15"/>
        <v>158.30000000000001</v>
      </c>
      <c r="AA103" s="37" t="s">
        <v>88</v>
      </c>
      <c r="AB103" s="7"/>
      <c r="AC103" s="7"/>
    </row>
    <row r="104" spans="1:29" ht="57" x14ac:dyDescent="0.2">
      <c r="A104" s="22" t="s">
        <v>76</v>
      </c>
      <c r="B104" s="37" t="s">
        <v>633</v>
      </c>
      <c r="C104" s="376" t="s">
        <v>604</v>
      </c>
      <c r="D104" s="378">
        <v>3400794</v>
      </c>
      <c r="E104" s="378" t="s">
        <v>333</v>
      </c>
      <c r="F104" s="375" t="s">
        <v>1104</v>
      </c>
      <c r="G104" s="377" t="s">
        <v>579</v>
      </c>
      <c r="H104" s="378" t="s">
        <v>580</v>
      </c>
      <c r="I104" s="378" t="s">
        <v>75</v>
      </c>
      <c r="J104" s="378" t="s">
        <v>74</v>
      </c>
      <c r="K104" s="378" t="s">
        <v>75</v>
      </c>
      <c r="L104" s="392" t="s">
        <v>82</v>
      </c>
      <c r="M104" s="388"/>
      <c r="N104" s="388"/>
      <c r="O104" s="388"/>
      <c r="P104" s="389"/>
      <c r="Q104" s="389">
        <v>0</v>
      </c>
      <c r="R104" s="389">
        <v>0</v>
      </c>
      <c r="S104" s="387">
        <v>0</v>
      </c>
      <c r="T104" s="375">
        <v>0</v>
      </c>
      <c r="U104" s="384">
        <v>0</v>
      </c>
      <c r="V104" s="383">
        <v>6</v>
      </c>
      <c r="W104" s="384">
        <v>15.83</v>
      </c>
      <c r="X104" s="385">
        <f t="shared" si="7"/>
        <v>94.98</v>
      </c>
      <c r="Y104" s="382">
        <f t="shared" si="14"/>
        <v>94.98</v>
      </c>
      <c r="Z104" s="382">
        <f t="shared" si="15"/>
        <v>94.98</v>
      </c>
      <c r="AA104" s="37" t="s">
        <v>88</v>
      </c>
      <c r="AB104" s="7"/>
      <c r="AC104" s="7"/>
    </row>
    <row r="105" spans="1:29" ht="57" x14ac:dyDescent="0.2">
      <c r="A105" s="22" t="s">
        <v>76</v>
      </c>
      <c r="B105" s="37" t="s">
        <v>633</v>
      </c>
      <c r="C105" s="376" t="s">
        <v>605</v>
      </c>
      <c r="D105" s="378">
        <v>1370588</v>
      </c>
      <c r="E105" s="378" t="s">
        <v>333</v>
      </c>
      <c r="F105" s="375" t="s">
        <v>1104</v>
      </c>
      <c r="G105" s="377" t="s">
        <v>579</v>
      </c>
      <c r="H105" s="378" t="s">
        <v>580</v>
      </c>
      <c r="I105" s="378" t="s">
        <v>75</v>
      </c>
      <c r="J105" s="378" t="s">
        <v>74</v>
      </c>
      <c r="K105" s="378" t="s">
        <v>75</v>
      </c>
      <c r="L105" s="392" t="s">
        <v>82</v>
      </c>
      <c r="M105" s="388"/>
      <c r="N105" s="388"/>
      <c r="O105" s="388"/>
      <c r="P105" s="389"/>
      <c r="Q105" s="389">
        <v>0</v>
      </c>
      <c r="R105" s="389">
        <v>0</v>
      </c>
      <c r="S105" s="387">
        <v>0</v>
      </c>
      <c r="T105" s="383">
        <v>0</v>
      </c>
      <c r="U105" s="384">
        <v>0</v>
      </c>
      <c r="V105" s="383">
        <v>7</v>
      </c>
      <c r="W105" s="384">
        <v>15.83</v>
      </c>
      <c r="X105" s="385">
        <f t="shared" si="7"/>
        <v>110.81</v>
      </c>
      <c r="Y105" s="382">
        <f t="shared" si="14"/>
        <v>110.81</v>
      </c>
      <c r="Z105" s="382">
        <f t="shared" si="15"/>
        <v>110.81</v>
      </c>
      <c r="AA105" s="37" t="s">
        <v>88</v>
      </c>
      <c r="AB105" s="7"/>
      <c r="AC105" s="7"/>
    </row>
    <row r="106" spans="1:29" ht="57" x14ac:dyDescent="0.2">
      <c r="A106" s="22" t="s">
        <v>76</v>
      </c>
      <c r="B106" s="37" t="s">
        <v>633</v>
      </c>
      <c r="C106" s="376" t="s">
        <v>664</v>
      </c>
      <c r="D106" s="378">
        <v>1866532</v>
      </c>
      <c r="E106" s="378" t="s">
        <v>333</v>
      </c>
      <c r="F106" s="375" t="s">
        <v>1104</v>
      </c>
      <c r="G106" s="377" t="s">
        <v>579</v>
      </c>
      <c r="H106" s="378" t="s">
        <v>580</v>
      </c>
      <c r="I106" s="378" t="s">
        <v>75</v>
      </c>
      <c r="J106" s="378" t="s">
        <v>74</v>
      </c>
      <c r="K106" s="378" t="s">
        <v>75</v>
      </c>
      <c r="L106" s="392" t="s">
        <v>82</v>
      </c>
      <c r="M106" s="388"/>
      <c r="N106" s="388"/>
      <c r="O106" s="388"/>
      <c r="P106" s="389"/>
      <c r="Q106" s="389">
        <v>0</v>
      </c>
      <c r="R106" s="389">
        <v>0</v>
      </c>
      <c r="S106" s="387">
        <v>0</v>
      </c>
      <c r="T106" s="383">
        <v>0</v>
      </c>
      <c r="U106" s="384">
        <v>0</v>
      </c>
      <c r="V106" s="383">
        <v>7</v>
      </c>
      <c r="W106" s="384">
        <v>15.83</v>
      </c>
      <c r="X106" s="385">
        <f t="shared" si="7"/>
        <v>110.81</v>
      </c>
      <c r="Y106" s="382">
        <f t="shared" si="14"/>
        <v>110.81</v>
      </c>
      <c r="Z106" s="382">
        <f t="shared" si="15"/>
        <v>110.81</v>
      </c>
      <c r="AA106" s="37" t="s">
        <v>88</v>
      </c>
      <c r="AB106" s="7"/>
      <c r="AC106" s="7"/>
    </row>
    <row r="107" spans="1:29" ht="57" x14ac:dyDescent="0.2">
      <c r="A107" s="22" t="s">
        <v>76</v>
      </c>
      <c r="B107" s="37" t="s">
        <v>633</v>
      </c>
      <c r="C107" s="376" t="s">
        <v>607</v>
      </c>
      <c r="D107" s="375">
        <v>1878638</v>
      </c>
      <c r="E107" s="375" t="s">
        <v>333</v>
      </c>
      <c r="F107" s="375" t="s">
        <v>1104</v>
      </c>
      <c r="G107" s="377" t="s">
        <v>579</v>
      </c>
      <c r="H107" s="375" t="s">
        <v>580</v>
      </c>
      <c r="I107" s="375" t="s">
        <v>75</v>
      </c>
      <c r="J107" s="378" t="s">
        <v>74</v>
      </c>
      <c r="K107" s="375" t="s">
        <v>75</v>
      </c>
      <c r="L107" s="392" t="s">
        <v>82</v>
      </c>
      <c r="M107" s="380"/>
      <c r="N107" s="380"/>
      <c r="O107" s="380"/>
      <c r="P107" s="381"/>
      <c r="Q107" s="381">
        <v>0</v>
      </c>
      <c r="R107" s="381">
        <v>0</v>
      </c>
      <c r="S107" s="387">
        <v>0</v>
      </c>
      <c r="T107" s="383">
        <v>0</v>
      </c>
      <c r="U107" s="384">
        <v>0</v>
      </c>
      <c r="V107" s="383">
        <v>7</v>
      </c>
      <c r="W107" s="384">
        <v>15.83</v>
      </c>
      <c r="X107" s="385">
        <f t="shared" si="7"/>
        <v>110.81</v>
      </c>
      <c r="Y107" s="382">
        <f t="shared" si="14"/>
        <v>110.81</v>
      </c>
      <c r="Z107" s="382">
        <f t="shared" si="15"/>
        <v>110.81</v>
      </c>
      <c r="AA107" s="37" t="s">
        <v>88</v>
      </c>
      <c r="AB107" s="7"/>
      <c r="AC107" s="7"/>
    </row>
    <row r="108" spans="1:29" ht="57" x14ac:dyDescent="0.2">
      <c r="A108" s="22" t="s">
        <v>76</v>
      </c>
      <c r="B108" s="37" t="s">
        <v>633</v>
      </c>
      <c r="C108" s="376" t="s">
        <v>657</v>
      </c>
      <c r="D108" s="375">
        <v>1866532</v>
      </c>
      <c r="E108" s="375" t="s">
        <v>333</v>
      </c>
      <c r="F108" s="375" t="s">
        <v>1104</v>
      </c>
      <c r="G108" s="377" t="s">
        <v>579</v>
      </c>
      <c r="H108" s="375" t="s">
        <v>580</v>
      </c>
      <c r="I108" s="375" t="s">
        <v>75</v>
      </c>
      <c r="J108" s="378" t="s">
        <v>74</v>
      </c>
      <c r="K108" s="375" t="s">
        <v>75</v>
      </c>
      <c r="L108" s="392" t="s">
        <v>82</v>
      </c>
      <c r="M108" s="380"/>
      <c r="N108" s="380"/>
      <c r="O108" s="380"/>
      <c r="P108" s="381"/>
      <c r="Q108" s="381">
        <v>0</v>
      </c>
      <c r="R108" s="381">
        <v>0</v>
      </c>
      <c r="S108" s="382">
        <v>0</v>
      </c>
      <c r="T108" s="383">
        <v>0</v>
      </c>
      <c r="U108" s="384">
        <v>0</v>
      </c>
      <c r="V108" s="383">
        <v>5</v>
      </c>
      <c r="W108" s="384">
        <v>15.83</v>
      </c>
      <c r="X108" s="385">
        <f t="shared" si="7"/>
        <v>79.150000000000006</v>
      </c>
      <c r="Y108" s="382">
        <f t="shared" si="14"/>
        <v>79.150000000000006</v>
      </c>
      <c r="Z108" s="382">
        <f t="shared" si="15"/>
        <v>79.150000000000006</v>
      </c>
      <c r="AA108" s="37" t="s">
        <v>88</v>
      </c>
      <c r="AB108" s="7"/>
      <c r="AC108" s="7"/>
    </row>
    <row r="109" spans="1:29" ht="57" x14ac:dyDescent="0.2">
      <c r="A109" s="22" t="s">
        <v>76</v>
      </c>
      <c r="B109" s="37" t="s">
        <v>633</v>
      </c>
      <c r="C109" s="376" t="s">
        <v>1092</v>
      </c>
      <c r="D109" s="375">
        <v>1879600</v>
      </c>
      <c r="E109" s="375" t="s">
        <v>333</v>
      </c>
      <c r="F109" s="375" t="s">
        <v>1104</v>
      </c>
      <c r="G109" s="377" t="s">
        <v>579</v>
      </c>
      <c r="H109" s="375" t="s">
        <v>580</v>
      </c>
      <c r="I109" s="375" t="s">
        <v>75</v>
      </c>
      <c r="J109" s="378" t="s">
        <v>74</v>
      </c>
      <c r="K109" s="375" t="s">
        <v>75</v>
      </c>
      <c r="L109" s="392" t="s">
        <v>82</v>
      </c>
      <c r="M109" s="380"/>
      <c r="N109" s="380"/>
      <c r="O109" s="380"/>
      <c r="P109" s="381"/>
      <c r="Q109" s="381">
        <v>0</v>
      </c>
      <c r="R109" s="381">
        <v>0</v>
      </c>
      <c r="S109" s="387">
        <v>0</v>
      </c>
      <c r="T109" s="383">
        <v>0</v>
      </c>
      <c r="U109" s="384">
        <v>0</v>
      </c>
      <c r="V109" s="383">
        <v>7</v>
      </c>
      <c r="W109" s="384">
        <v>15.83</v>
      </c>
      <c r="X109" s="385">
        <f t="shared" ref="X109:X132" si="17">(V109*W109)</f>
        <v>110.81</v>
      </c>
      <c r="Y109" s="382">
        <f t="shared" si="14"/>
        <v>110.81</v>
      </c>
      <c r="Z109" s="382">
        <f t="shared" si="15"/>
        <v>110.81</v>
      </c>
      <c r="AA109" s="37" t="s">
        <v>88</v>
      </c>
      <c r="AB109" s="7"/>
      <c r="AC109" s="7"/>
    </row>
    <row r="110" spans="1:29" ht="57" x14ac:dyDescent="0.2">
      <c r="A110" s="22" t="s">
        <v>76</v>
      </c>
      <c r="B110" s="37" t="s">
        <v>633</v>
      </c>
      <c r="C110" s="376" t="s">
        <v>609</v>
      </c>
      <c r="D110" s="375">
        <v>1877321</v>
      </c>
      <c r="E110" s="375" t="s">
        <v>333</v>
      </c>
      <c r="F110" s="375" t="s">
        <v>1104</v>
      </c>
      <c r="G110" s="377" t="s">
        <v>579</v>
      </c>
      <c r="H110" s="375" t="s">
        <v>580</v>
      </c>
      <c r="I110" s="375" t="s">
        <v>75</v>
      </c>
      <c r="J110" s="378" t="s">
        <v>74</v>
      </c>
      <c r="K110" s="375" t="s">
        <v>75</v>
      </c>
      <c r="L110" s="392" t="s">
        <v>82</v>
      </c>
      <c r="M110" s="380"/>
      <c r="N110" s="380"/>
      <c r="O110" s="380"/>
      <c r="P110" s="381"/>
      <c r="Q110" s="381">
        <v>0</v>
      </c>
      <c r="R110" s="381">
        <v>0</v>
      </c>
      <c r="S110" s="382">
        <v>0</v>
      </c>
      <c r="T110" s="383">
        <v>0</v>
      </c>
      <c r="U110" s="384">
        <v>0</v>
      </c>
      <c r="V110" s="383">
        <v>7</v>
      </c>
      <c r="W110" s="384">
        <v>15.83</v>
      </c>
      <c r="X110" s="385">
        <f t="shared" si="17"/>
        <v>110.81</v>
      </c>
      <c r="Y110" s="382">
        <f t="shared" si="14"/>
        <v>110.81</v>
      </c>
      <c r="Z110" s="382">
        <f t="shared" si="15"/>
        <v>110.81</v>
      </c>
      <c r="AA110" s="37" t="s">
        <v>88</v>
      </c>
      <c r="AB110" s="7"/>
      <c r="AC110" s="7"/>
    </row>
    <row r="111" spans="1:29" ht="57" x14ac:dyDescent="0.2">
      <c r="A111" s="22" t="s">
        <v>76</v>
      </c>
      <c r="B111" s="37" t="s">
        <v>633</v>
      </c>
      <c r="C111" s="376" t="s">
        <v>608</v>
      </c>
      <c r="D111" s="375">
        <v>1876937</v>
      </c>
      <c r="E111" s="375" t="s">
        <v>333</v>
      </c>
      <c r="F111" s="375" t="s">
        <v>1104</v>
      </c>
      <c r="G111" s="377" t="s">
        <v>579</v>
      </c>
      <c r="H111" s="375" t="s">
        <v>580</v>
      </c>
      <c r="I111" s="375" t="s">
        <v>75</v>
      </c>
      <c r="J111" s="378" t="s">
        <v>74</v>
      </c>
      <c r="K111" s="375" t="s">
        <v>75</v>
      </c>
      <c r="L111" s="392" t="s">
        <v>82</v>
      </c>
      <c r="M111" s="380"/>
      <c r="N111" s="380"/>
      <c r="O111" s="380"/>
      <c r="P111" s="381"/>
      <c r="Q111" s="381">
        <v>0</v>
      </c>
      <c r="R111" s="381">
        <v>0</v>
      </c>
      <c r="S111" s="382">
        <v>0</v>
      </c>
      <c r="T111" s="383">
        <v>0</v>
      </c>
      <c r="U111" s="384">
        <v>0</v>
      </c>
      <c r="V111" s="383">
        <v>7</v>
      </c>
      <c r="W111" s="384">
        <v>15.83</v>
      </c>
      <c r="X111" s="385">
        <f t="shared" si="17"/>
        <v>110.81</v>
      </c>
      <c r="Y111" s="382">
        <f t="shared" si="14"/>
        <v>110.81</v>
      </c>
      <c r="Z111" s="382">
        <f t="shared" si="15"/>
        <v>110.81</v>
      </c>
      <c r="AA111" s="37" t="s">
        <v>88</v>
      </c>
      <c r="AB111" s="7"/>
      <c r="AC111" s="7"/>
    </row>
    <row r="112" spans="1:29" ht="57" x14ac:dyDescent="0.2">
      <c r="A112" s="22" t="s">
        <v>76</v>
      </c>
      <c r="B112" s="37" t="s">
        <v>633</v>
      </c>
      <c r="C112" s="399" t="s">
        <v>1105</v>
      </c>
      <c r="D112" s="375">
        <v>1085590</v>
      </c>
      <c r="E112" s="375" t="s">
        <v>333</v>
      </c>
      <c r="F112" s="375" t="s">
        <v>1104</v>
      </c>
      <c r="G112" s="377" t="s">
        <v>579</v>
      </c>
      <c r="H112" s="375" t="s">
        <v>580</v>
      </c>
      <c r="I112" s="375" t="s">
        <v>75</v>
      </c>
      <c r="J112" s="378" t="s">
        <v>74</v>
      </c>
      <c r="K112" s="375" t="s">
        <v>75</v>
      </c>
      <c r="L112" s="392" t="s">
        <v>82</v>
      </c>
      <c r="M112" s="380"/>
      <c r="N112" s="380"/>
      <c r="O112" s="380"/>
      <c r="P112" s="381"/>
      <c r="Q112" s="381">
        <v>0</v>
      </c>
      <c r="R112" s="381">
        <v>0</v>
      </c>
      <c r="S112" s="382">
        <v>0</v>
      </c>
      <c r="T112" s="383">
        <v>0</v>
      </c>
      <c r="U112" s="384">
        <v>0</v>
      </c>
      <c r="V112" s="383">
        <v>9</v>
      </c>
      <c r="W112" s="384">
        <v>15.83</v>
      </c>
      <c r="X112" s="385">
        <f t="shared" si="17"/>
        <v>142.47</v>
      </c>
      <c r="Y112" s="382">
        <f t="shared" si="14"/>
        <v>142.47</v>
      </c>
      <c r="Z112" s="382">
        <f t="shared" si="15"/>
        <v>142.47</v>
      </c>
      <c r="AA112" s="37" t="s">
        <v>88</v>
      </c>
      <c r="AB112" s="7"/>
      <c r="AC112" s="7"/>
    </row>
    <row r="113" spans="1:29" ht="57" x14ac:dyDescent="0.2">
      <c r="A113" s="22" t="s">
        <v>76</v>
      </c>
      <c r="B113" s="37" t="s">
        <v>633</v>
      </c>
      <c r="C113" s="376" t="s">
        <v>611</v>
      </c>
      <c r="D113" s="375">
        <v>1867024</v>
      </c>
      <c r="E113" s="375" t="s">
        <v>333</v>
      </c>
      <c r="F113" s="375" t="s">
        <v>1104</v>
      </c>
      <c r="G113" s="377" t="s">
        <v>579</v>
      </c>
      <c r="H113" s="375" t="s">
        <v>580</v>
      </c>
      <c r="I113" s="375" t="s">
        <v>75</v>
      </c>
      <c r="J113" s="378" t="s">
        <v>74</v>
      </c>
      <c r="K113" s="375" t="s">
        <v>75</v>
      </c>
      <c r="L113" s="392" t="s">
        <v>82</v>
      </c>
      <c r="M113" s="380"/>
      <c r="N113" s="380"/>
      <c r="O113" s="380"/>
      <c r="P113" s="381"/>
      <c r="Q113" s="381">
        <v>0</v>
      </c>
      <c r="R113" s="381">
        <v>0</v>
      </c>
      <c r="S113" s="387">
        <v>0</v>
      </c>
      <c r="T113" s="383">
        <v>0</v>
      </c>
      <c r="U113" s="384">
        <v>0</v>
      </c>
      <c r="V113" s="383">
        <v>10</v>
      </c>
      <c r="W113" s="384">
        <v>15.83</v>
      </c>
      <c r="X113" s="385">
        <f t="shared" si="17"/>
        <v>158.30000000000001</v>
      </c>
      <c r="Y113" s="382">
        <f t="shared" si="14"/>
        <v>158.30000000000001</v>
      </c>
      <c r="Z113" s="382">
        <f t="shared" si="15"/>
        <v>158.30000000000001</v>
      </c>
      <c r="AA113" s="37" t="s">
        <v>88</v>
      </c>
      <c r="AB113" s="7"/>
      <c r="AC113" s="7"/>
    </row>
    <row r="114" spans="1:29" ht="57" x14ac:dyDescent="0.2">
      <c r="A114" s="22" t="s">
        <v>76</v>
      </c>
      <c r="B114" s="37" t="s">
        <v>633</v>
      </c>
      <c r="C114" s="376" t="s">
        <v>1091</v>
      </c>
      <c r="D114" s="375">
        <v>1780450</v>
      </c>
      <c r="E114" s="375" t="s">
        <v>333</v>
      </c>
      <c r="F114" s="375" t="s">
        <v>1104</v>
      </c>
      <c r="G114" s="377" t="s">
        <v>579</v>
      </c>
      <c r="H114" s="375" t="s">
        <v>580</v>
      </c>
      <c r="I114" s="375" t="s">
        <v>75</v>
      </c>
      <c r="J114" s="378" t="s">
        <v>74</v>
      </c>
      <c r="K114" s="375" t="s">
        <v>75</v>
      </c>
      <c r="L114" s="392" t="s">
        <v>82</v>
      </c>
      <c r="M114" s="380"/>
      <c r="N114" s="380"/>
      <c r="O114" s="380"/>
      <c r="P114" s="381"/>
      <c r="Q114" s="381">
        <v>0</v>
      </c>
      <c r="R114" s="381">
        <v>0</v>
      </c>
      <c r="S114" s="387">
        <v>0</v>
      </c>
      <c r="T114" s="383">
        <v>0</v>
      </c>
      <c r="U114" s="384">
        <v>0</v>
      </c>
      <c r="V114" s="383">
        <v>9</v>
      </c>
      <c r="W114" s="384">
        <v>15.83</v>
      </c>
      <c r="X114" s="385">
        <f t="shared" si="17"/>
        <v>142.47</v>
      </c>
      <c r="Y114" s="382">
        <f t="shared" si="14"/>
        <v>142.47</v>
      </c>
      <c r="Z114" s="382">
        <f t="shared" si="15"/>
        <v>142.47</v>
      </c>
      <c r="AA114" s="37" t="s">
        <v>88</v>
      </c>
      <c r="AB114" s="7"/>
      <c r="AC114" s="7"/>
    </row>
    <row r="115" spans="1:29" ht="57" x14ac:dyDescent="0.2">
      <c r="A115" s="22" t="s">
        <v>76</v>
      </c>
      <c r="B115" s="37" t="s">
        <v>633</v>
      </c>
      <c r="C115" s="376" t="s">
        <v>612</v>
      </c>
      <c r="D115" s="375">
        <v>187801</v>
      </c>
      <c r="E115" s="375" t="s">
        <v>333</v>
      </c>
      <c r="F115" s="375" t="s">
        <v>1104</v>
      </c>
      <c r="G115" s="377" t="s">
        <v>579</v>
      </c>
      <c r="H115" s="375" t="s">
        <v>580</v>
      </c>
      <c r="I115" s="375" t="s">
        <v>75</v>
      </c>
      <c r="J115" s="378" t="s">
        <v>74</v>
      </c>
      <c r="K115" s="375" t="s">
        <v>75</v>
      </c>
      <c r="L115" s="392" t="s">
        <v>82</v>
      </c>
      <c r="M115" s="380"/>
      <c r="N115" s="380"/>
      <c r="O115" s="380"/>
      <c r="P115" s="381"/>
      <c r="Q115" s="381">
        <v>0</v>
      </c>
      <c r="R115" s="381">
        <v>0</v>
      </c>
      <c r="S115" s="387">
        <v>0</v>
      </c>
      <c r="T115" s="383">
        <v>0</v>
      </c>
      <c r="U115" s="384">
        <v>0</v>
      </c>
      <c r="V115" s="383">
        <v>9</v>
      </c>
      <c r="W115" s="384">
        <v>15.83</v>
      </c>
      <c r="X115" s="385">
        <f t="shared" si="17"/>
        <v>142.47</v>
      </c>
      <c r="Y115" s="382">
        <f t="shared" si="14"/>
        <v>142.47</v>
      </c>
      <c r="Z115" s="382">
        <f t="shared" si="15"/>
        <v>142.47</v>
      </c>
      <c r="AA115" s="37" t="s">
        <v>88</v>
      </c>
      <c r="AB115" s="7"/>
      <c r="AC115" s="7"/>
    </row>
    <row r="116" spans="1:29" ht="15.75" customHeight="1" x14ac:dyDescent="0.2">
      <c r="A116" s="22" t="s">
        <v>76</v>
      </c>
      <c r="B116" s="37" t="s">
        <v>633</v>
      </c>
      <c r="C116" s="376" t="s">
        <v>649</v>
      </c>
      <c r="D116" s="375">
        <v>1780395</v>
      </c>
      <c r="E116" s="375" t="s">
        <v>333</v>
      </c>
      <c r="F116" s="375" t="s">
        <v>1104</v>
      </c>
      <c r="G116" s="377" t="s">
        <v>579</v>
      </c>
      <c r="H116" s="375" t="s">
        <v>580</v>
      </c>
      <c r="I116" s="375" t="s">
        <v>75</v>
      </c>
      <c r="J116" s="378" t="s">
        <v>74</v>
      </c>
      <c r="K116" s="375" t="s">
        <v>75</v>
      </c>
      <c r="L116" s="392" t="s">
        <v>82</v>
      </c>
      <c r="M116" s="380"/>
      <c r="N116" s="380"/>
      <c r="O116" s="380"/>
      <c r="P116" s="381"/>
      <c r="Q116" s="381">
        <v>0</v>
      </c>
      <c r="R116" s="381">
        <v>0</v>
      </c>
      <c r="S116" s="387">
        <v>0</v>
      </c>
      <c r="T116" s="383">
        <v>0</v>
      </c>
      <c r="U116" s="384">
        <v>0</v>
      </c>
      <c r="V116" s="383">
        <v>7</v>
      </c>
      <c r="W116" s="384">
        <v>15.83</v>
      </c>
      <c r="X116" s="385">
        <f t="shared" si="17"/>
        <v>110.81</v>
      </c>
      <c r="Y116" s="382">
        <f t="shared" si="14"/>
        <v>110.81</v>
      </c>
      <c r="Z116" s="382">
        <f t="shared" si="15"/>
        <v>110.81</v>
      </c>
      <c r="AA116" s="37" t="s">
        <v>88</v>
      </c>
      <c r="AB116" s="7"/>
      <c r="AC116" s="7"/>
    </row>
    <row r="117" spans="1:29" ht="15.75" customHeight="1" x14ac:dyDescent="0.2">
      <c r="A117" s="22" t="s">
        <v>76</v>
      </c>
      <c r="B117" s="37" t="s">
        <v>633</v>
      </c>
      <c r="C117" s="376" t="s">
        <v>614</v>
      </c>
      <c r="D117" s="375">
        <v>1110659</v>
      </c>
      <c r="E117" s="375" t="s">
        <v>333</v>
      </c>
      <c r="F117" s="375" t="s">
        <v>1104</v>
      </c>
      <c r="G117" s="377" t="s">
        <v>579</v>
      </c>
      <c r="H117" s="375" t="s">
        <v>580</v>
      </c>
      <c r="I117" s="375" t="s">
        <v>75</v>
      </c>
      <c r="J117" s="378" t="s">
        <v>74</v>
      </c>
      <c r="K117" s="375" t="s">
        <v>75</v>
      </c>
      <c r="L117" s="392" t="s">
        <v>82</v>
      </c>
      <c r="M117" s="380"/>
      <c r="N117" s="380"/>
      <c r="O117" s="380"/>
      <c r="P117" s="381"/>
      <c r="Q117" s="381">
        <v>0</v>
      </c>
      <c r="R117" s="381">
        <v>0</v>
      </c>
      <c r="S117" s="387">
        <v>0</v>
      </c>
      <c r="T117" s="383">
        <v>0</v>
      </c>
      <c r="U117" s="384">
        <v>0</v>
      </c>
      <c r="V117" s="383">
        <v>9</v>
      </c>
      <c r="W117" s="384">
        <v>15.83</v>
      </c>
      <c r="X117" s="385">
        <f t="shared" si="17"/>
        <v>142.47</v>
      </c>
      <c r="Y117" s="382">
        <f t="shared" si="14"/>
        <v>142.47</v>
      </c>
      <c r="Z117" s="382">
        <f t="shared" si="15"/>
        <v>142.47</v>
      </c>
      <c r="AA117" s="37" t="s">
        <v>88</v>
      </c>
      <c r="AB117" s="7"/>
      <c r="AC117" s="7"/>
    </row>
    <row r="118" spans="1:29" ht="15.75" customHeight="1" x14ac:dyDescent="0.2">
      <c r="A118" s="22" t="s">
        <v>76</v>
      </c>
      <c r="B118" s="37" t="s">
        <v>633</v>
      </c>
      <c r="C118" s="393" t="s">
        <v>617</v>
      </c>
      <c r="D118" s="394">
        <v>1877305</v>
      </c>
      <c r="E118" s="395" t="s">
        <v>333</v>
      </c>
      <c r="F118" s="375" t="s">
        <v>1104</v>
      </c>
      <c r="G118" s="377" t="s">
        <v>579</v>
      </c>
      <c r="H118" s="375" t="s">
        <v>580</v>
      </c>
      <c r="I118" s="375" t="s">
        <v>75</v>
      </c>
      <c r="J118" s="378" t="s">
        <v>74</v>
      </c>
      <c r="K118" s="375" t="s">
        <v>75</v>
      </c>
      <c r="L118" s="392" t="s">
        <v>82</v>
      </c>
      <c r="M118" s="396"/>
      <c r="N118" s="396"/>
      <c r="O118" s="396"/>
      <c r="P118" s="396"/>
      <c r="Q118" s="381">
        <v>0</v>
      </c>
      <c r="R118" s="381">
        <v>0</v>
      </c>
      <c r="S118" s="382">
        <v>0</v>
      </c>
      <c r="T118" s="383">
        <v>0</v>
      </c>
      <c r="U118" s="384">
        <v>0</v>
      </c>
      <c r="V118" s="397">
        <v>7</v>
      </c>
      <c r="W118" s="384">
        <v>15.83</v>
      </c>
      <c r="X118" s="385">
        <f t="shared" si="17"/>
        <v>110.81</v>
      </c>
      <c r="Y118" s="382">
        <f t="shared" si="14"/>
        <v>110.81</v>
      </c>
      <c r="Z118" s="382">
        <f t="shared" si="15"/>
        <v>110.81</v>
      </c>
      <c r="AA118" s="37" t="s">
        <v>88</v>
      </c>
      <c r="AB118" s="7"/>
      <c r="AC118" s="7"/>
    </row>
    <row r="119" spans="1:29" ht="15.75" customHeight="1" x14ac:dyDescent="0.2">
      <c r="A119" s="22" t="s">
        <v>76</v>
      </c>
      <c r="B119" s="37" t="s">
        <v>633</v>
      </c>
      <c r="C119" s="376" t="s">
        <v>618</v>
      </c>
      <c r="D119" s="375">
        <v>1878530</v>
      </c>
      <c r="E119" s="375" t="s">
        <v>577</v>
      </c>
      <c r="F119" s="375" t="s">
        <v>1104</v>
      </c>
      <c r="G119" s="377" t="s">
        <v>579</v>
      </c>
      <c r="H119" s="375" t="s">
        <v>580</v>
      </c>
      <c r="I119" s="375" t="s">
        <v>75</v>
      </c>
      <c r="J119" s="378" t="s">
        <v>74</v>
      </c>
      <c r="K119" s="375" t="s">
        <v>75</v>
      </c>
      <c r="L119" s="379" t="s">
        <v>619</v>
      </c>
      <c r="M119" s="380"/>
      <c r="N119" s="380"/>
      <c r="O119" s="380"/>
      <c r="P119" s="381"/>
      <c r="Q119" s="381">
        <v>0</v>
      </c>
      <c r="R119" s="381">
        <v>0</v>
      </c>
      <c r="S119" s="390">
        <f t="shared" ref="S119" si="18">Q119+R119</f>
        <v>0</v>
      </c>
      <c r="T119" s="375">
        <v>0</v>
      </c>
      <c r="U119" s="381">
        <v>0</v>
      </c>
      <c r="V119" s="375">
        <v>10</v>
      </c>
      <c r="W119" s="384">
        <v>15.83</v>
      </c>
      <c r="X119" s="385">
        <f t="shared" si="17"/>
        <v>158.30000000000001</v>
      </c>
      <c r="Y119" s="390">
        <f t="shared" si="14"/>
        <v>158.30000000000001</v>
      </c>
      <c r="Z119" s="382">
        <f t="shared" si="15"/>
        <v>158.30000000000001</v>
      </c>
      <c r="AA119" s="37" t="s">
        <v>88</v>
      </c>
      <c r="AB119" s="7"/>
      <c r="AC119" s="7"/>
    </row>
    <row r="120" spans="1:29" ht="15.75" customHeight="1" x14ac:dyDescent="0.2">
      <c r="A120" s="22" t="s">
        <v>76</v>
      </c>
      <c r="B120" s="37" t="s">
        <v>633</v>
      </c>
      <c r="C120" s="376" t="s">
        <v>641</v>
      </c>
      <c r="D120" s="375">
        <v>1591282</v>
      </c>
      <c r="E120" s="375" t="s">
        <v>333</v>
      </c>
      <c r="F120" s="375" t="s">
        <v>1104</v>
      </c>
      <c r="G120" s="377" t="s">
        <v>579</v>
      </c>
      <c r="H120" s="375" t="s">
        <v>580</v>
      </c>
      <c r="I120" s="375" t="s">
        <v>75</v>
      </c>
      <c r="J120" s="378" t="s">
        <v>74</v>
      </c>
      <c r="K120" s="375" t="s">
        <v>75</v>
      </c>
      <c r="L120" s="379" t="s">
        <v>619</v>
      </c>
      <c r="M120" s="380"/>
      <c r="N120" s="380"/>
      <c r="O120" s="380"/>
      <c r="P120" s="381"/>
      <c r="Q120" s="381">
        <v>0</v>
      </c>
      <c r="R120" s="381">
        <v>0</v>
      </c>
      <c r="S120" s="387">
        <v>0</v>
      </c>
      <c r="T120" s="375">
        <v>0</v>
      </c>
      <c r="U120" s="381">
        <v>0</v>
      </c>
      <c r="V120" s="375">
        <v>7</v>
      </c>
      <c r="W120" s="384">
        <v>15.83</v>
      </c>
      <c r="X120" s="385">
        <f t="shared" si="17"/>
        <v>110.81</v>
      </c>
      <c r="Y120" s="390">
        <f t="shared" si="14"/>
        <v>110.81</v>
      </c>
      <c r="Z120" s="382">
        <f t="shared" si="15"/>
        <v>110.81</v>
      </c>
      <c r="AA120" s="37" t="s">
        <v>88</v>
      </c>
      <c r="AB120" s="7"/>
      <c r="AC120" s="7"/>
    </row>
    <row r="121" spans="1:29" ht="15.75" customHeight="1" x14ac:dyDescent="0.2">
      <c r="A121" s="22" t="s">
        <v>76</v>
      </c>
      <c r="B121" s="37" t="s">
        <v>633</v>
      </c>
      <c r="C121" s="376" t="s">
        <v>622</v>
      </c>
      <c r="D121" s="375">
        <v>1802399</v>
      </c>
      <c r="E121" s="375" t="s">
        <v>333</v>
      </c>
      <c r="F121" s="375" t="s">
        <v>1104</v>
      </c>
      <c r="G121" s="377" t="s">
        <v>579</v>
      </c>
      <c r="H121" s="375" t="s">
        <v>580</v>
      </c>
      <c r="I121" s="375" t="s">
        <v>75</v>
      </c>
      <c r="J121" s="378" t="s">
        <v>74</v>
      </c>
      <c r="K121" s="375" t="s">
        <v>75</v>
      </c>
      <c r="L121" s="379" t="s">
        <v>619</v>
      </c>
      <c r="M121" s="380"/>
      <c r="N121" s="380"/>
      <c r="O121" s="380"/>
      <c r="P121" s="381"/>
      <c r="Q121" s="381">
        <v>0</v>
      </c>
      <c r="R121" s="381">
        <v>0</v>
      </c>
      <c r="S121" s="387">
        <v>0</v>
      </c>
      <c r="T121" s="375">
        <v>0</v>
      </c>
      <c r="U121" s="381">
        <v>0</v>
      </c>
      <c r="V121" s="375">
        <v>9</v>
      </c>
      <c r="W121" s="384">
        <v>15.83</v>
      </c>
      <c r="X121" s="385">
        <f t="shared" si="17"/>
        <v>142.47</v>
      </c>
      <c r="Y121" s="390">
        <f t="shared" si="14"/>
        <v>142.47</v>
      </c>
      <c r="Z121" s="382">
        <f t="shared" si="15"/>
        <v>142.47</v>
      </c>
      <c r="AA121" s="37" t="s">
        <v>88</v>
      </c>
      <c r="AB121" s="7"/>
      <c r="AC121" s="7"/>
    </row>
    <row r="122" spans="1:29" ht="15.75" customHeight="1" x14ac:dyDescent="0.2">
      <c r="A122" s="22" t="s">
        <v>76</v>
      </c>
      <c r="B122" s="37" t="s">
        <v>633</v>
      </c>
      <c r="C122" s="376" t="s">
        <v>658</v>
      </c>
      <c r="D122" s="375">
        <v>1879073</v>
      </c>
      <c r="E122" s="375" t="s">
        <v>333</v>
      </c>
      <c r="F122" s="375" t="s">
        <v>1104</v>
      </c>
      <c r="G122" s="377" t="s">
        <v>579</v>
      </c>
      <c r="H122" s="375" t="s">
        <v>580</v>
      </c>
      <c r="I122" s="375" t="s">
        <v>75</v>
      </c>
      <c r="J122" s="378" t="s">
        <v>74</v>
      </c>
      <c r="K122" s="375" t="s">
        <v>75</v>
      </c>
      <c r="L122" s="379" t="s">
        <v>619</v>
      </c>
      <c r="M122" s="380"/>
      <c r="N122" s="380"/>
      <c r="O122" s="380"/>
      <c r="P122" s="381"/>
      <c r="Q122" s="381">
        <v>0</v>
      </c>
      <c r="R122" s="381">
        <v>0</v>
      </c>
      <c r="S122" s="387">
        <v>0</v>
      </c>
      <c r="T122" s="375">
        <v>0</v>
      </c>
      <c r="U122" s="381">
        <v>0</v>
      </c>
      <c r="V122" s="375">
        <v>9</v>
      </c>
      <c r="W122" s="384">
        <v>15.83</v>
      </c>
      <c r="X122" s="385">
        <f t="shared" si="17"/>
        <v>142.47</v>
      </c>
      <c r="Y122" s="390">
        <f t="shared" si="14"/>
        <v>142.47</v>
      </c>
      <c r="Z122" s="382">
        <f t="shared" si="15"/>
        <v>142.47</v>
      </c>
      <c r="AA122" s="37" t="s">
        <v>88</v>
      </c>
      <c r="AB122" s="7"/>
      <c r="AC122" s="7"/>
    </row>
    <row r="123" spans="1:29" ht="15.75" customHeight="1" x14ac:dyDescent="0.2">
      <c r="A123" s="22" t="s">
        <v>76</v>
      </c>
      <c r="B123" s="37" t="s">
        <v>633</v>
      </c>
      <c r="C123" s="376" t="s">
        <v>623</v>
      </c>
      <c r="D123" s="375">
        <v>1877577</v>
      </c>
      <c r="E123" s="375" t="s">
        <v>333</v>
      </c>
      <c r="F123" s="375" t="s">
        <v>1104</v>
      </c>
      <c r="G123" s="377" t="s">
        <v>579</v>
      </c>
      <c r="H123" s="375" t="s">
        <v>580</v>
      </c>
      <c r="I123" s="375" t="s">
        <v>75</v>
      </c>
      <c r="J123" s="378" t="s">
        <v>74</v>
      </c>
      <c r="K123" s="375" t="s">
        <v>75</v>
      </c>
      <c r="L123" s="379" t="s">
        <v>619</v>
      </c>
      <c r="M123" s="380"/>
      <c r="N123" s="380"/>
      <c r="O123" s="380"/>
      <c r="P123" s="381"/>
      <c r="Q123" s="381">
        <v>0</v>
      </c>
      <c r="R123" s="381">
        <v>0</v>
      </c>
      <c r="S123" s="387">
        <v>0</v>
      </c>
      <c r="T123" s="383">
        <v>0</v>
      </c>
      <c r="U123" s="384">
        <v>0</v>
      </c>
      <c r="V123" s="383">
        <v>7</v>
      </c>
      <c r="W123" s="384">
        <v>15.83</v>
      </c>
      <c r="X123" s="385">
        <f t="shared" si="17"/>
        <v>110.81</v>
      </c>
      <c r="Y123" s="382">
        <f t="shared" si="14"/>
        <v>110.81</v>
      </c>
      <c r="Z123" s="382">
        <f t="shared" si="15"/>
        <v>110.81</v>
      </c>
      <c r="AA123" s="37" t="s">
        <v>88</v>
      </c>
      <c r="AB123" s="7"/>
      <c r="AC123" s="7"/>
    </row>
    <row r="124" spans="1:29" ht="15.75" customHeight="1" x14ac:dyDescent="0.2">
      <c r="A124" s="22" t="s">
        <v>76</v>
      </c>
      <c r="B124" s="37" t="s">
        <v>633</v>
      </c>
      <c r="C124" s="376" t="s">
        <v>651</v>
      </c>
      <c r="D124" s="375">
        <v>1711717</v>
      </c>
      <c r="E124" s="375" t="s">
        <v>333</v>
      </c>
      <c r="F124" s="375" t="s">
        <v>1104</v>
      </c>
      <c r="G124" s="377" t="s">
        <v>579</v>
      </c>
      <c r="H124" s="375" t="s">
        <v>580</v>
      </c>
      <c r="I124" s="375" t="s">
        <v>75</v>
      </c>
      <c r="J124" s="378" t="s">
        <v>74</v>
      </c>
      <c r="K124" s="375" t="s">
        <v>75</v>
      </c>
      <c r="L124" s="379" t="s">
        <v>619</v>
      </c>
      <c r="M124" s="380"/>
      <c r="N124" s="380"/>
      <c r="O124" s="380"/>
      <c r="P124" s="381"/>
      <c r="Q124" s="381">
        <v>0</v>
      </c>
      <c r="R124" s="381">
        <v>0</v>
      </c>
      <c r="S124" s="387">
        <v>0</v>
      </c>
      <c r="T124" s="383">
        <v>0</v>
      </c>
      <c r="U124" s="384">
        <v>0</v>
      </c>
      <c r="V124" s="383">
        <v>7</v>
      </c>
      <c r="W124" s="384">
        <v>15.83</v>
      </c>
      <c r="X124" s="385">
        <f t="shared" si="17"/>
        <v>110.81</v>
      </c>
      <c r="Y124" s="382">
        <f t="shared" si="14"/>
        <v>110.81</v>
      </c>
      <c r="Z124" s="382">
        <f t="shared" si="15"/>
        <v>110.81</v>
      </c>
      <c r="AA124" s="37" t="s">
        <v>88</v>
      </c>
      <c r="AB124" s="7"/>
      <c r="AC124" s="7"/>
    </row>
    <row r="125" spans="1:29" ht="15.75" customHeight="1" x14ac:dyDescent="0.2">
      <c r="A125" s="22" t="s">
        <v>76</v>
      </c>
      <c r="B125" s="37" t="s">
        <v>633</v>
      </c>
      <c r="C125" s="376" t="s">
        <v>630</v>
      </c>
      <c r="D125" s="375">
        <v>1718533</v>
      </c>
      <c r="E125" s="375" t="s">
        <v>333</v>
      </c>
      <c r="F125" s="375" t="s">
        <v>1104</v>
      </c>
      <c r="G125" s="377" t="s">
        <v>579</v>
      </c>
      <c r="H125" s="375" t="s">
        <v>580</v>
      </c>
      <c r="I125" s="375" t="s">
        <v>75</v>
      </c>
      <c r="J125" s="378" t="s">
        <v>74</v>
      </c>
      <c r="K125" s="375" t="s">
        <v>75</v>
      </c>
      <c r="L125" s="379" t="s">
        <v>619</v>
      </c>
      <c r="M125" s="380"/>
      <c r="N125" s="380"/>
      <c r="O125" s="380"/>
      <c r="P125" s="381"/>
      <c r="Q125" s="381">
        <v>0</v>
      </c>
      <c r="R125" s="381">
        <v>0</v>
      </c>
      <c r="S125" s="387">
        <v>0</v>
      </c>
      <c r="T125" s="383">
        <v>0</v>
      </c>
      <c r="U125" s="384">
        <v>0</v>
      </c>
      <c r="V125" s="383">
        <v>7</v>
      </c>
      <c r="W125" s="384">
        <v>15.83</v>
      </c>
      <c r="X125" s="385">
        <f t="shared" si="17"/>
        <v>110.81</v>
      </c>
      <c r="Y125" s="382">
        <f t="shared" si="14"/>
        <v>110.81</v>
      </c>
      <c r="Z125" s="382">
        <f t="shared" si="15"/>
        <v>110.81</v>
      </c>
      <c r="AA125" s="37" t="s">
        <v>88</v>
      </c>
      <c r="AB125" s="7"/>
      <c r="AC125" s="7"/>
    </row>
    <row r="126" spans="1:29" ht="15.75" customHeight="1" x14ac:dyDescent="0.2">
      <c r="A126" s="22" t="s">
        <v>76</v>
      </c>
      <c r="B126" s="37" t="s">
        <v>633</v>
      </c>
      <c r="C126" s="376" t="s">
        <v>626</v>
      </c>
      <c r="D126" s="375">
        <v>1879545</v>
      </c>
      <c r="E126" s="375" t="s">
        <v>333</v>
      </c>
      <c r="F126" s="375" t="s">
        <v>1104</v>
      </c>
      <c r="G126" s="377" t="s">
        <v>579</v>
      </c>
      <c r="H126" s="375" t="s">
        <v>580</v>
      </c>
      <c r="I126" s="375" t="s">
        <v>75</v>
      </c>
      <c r="J126" s="378" t="s">
        <v>74</v>
      </c>
      <c r="K126" s="375" t="s">
        <v>75</v>
      </c>
      <c r="L126" s="379" t="s">
        <v>619</v>
      </c>
      <c r="M126" s="380"/>
      <c r="N126" s="380"/>
      <c r="O126" s="380"/>
      <c r="P126" s="381"/>
      <c r="Q126" s="381">
        <v>0</v>
      </c>
      <c r="R126" s="381">
        <v>0</v>
      </c>
      <c r="S126" s="387">
        <v>0</v>
      </c>
      <c r="T126" s="383">
        <v>0</v>
      </c>
      <c r="U126" s="384">
        <v>0</v>
      </c>
      <c r="V126" s="383">
        <v>7</v>
      </c>
      <c r="W126" s="384">
        <v>15.83</v>
      </c>
      <c r="X126" s="385">
        <f t="shared" si="17"/>
        <v>110.81</v>
      </c>
      <c r="Y126" s="382">
        <f t="shared" si="14"/>
        <v>110.81</v>
      </c>
      <c r="Z126" s="382">
        <f t="shared" si="15"/>
        <v>110.81</v>
      </c>
      <c r="AA126" s="37" t="s">
        <v>88</v>
      </c>
      <c r="AB126" s="7"/>
      <c r="AC126" s="7"/>
    </row>
    <row r="127" spans="1:29" ht="15.75" customHeight="1" x14ac:dyDescent="0.2">
      <c r="A127" s="22" t="s">
        <v>76</v>
      </c>
      <c r="B127" s="37" t="s">
        <v>633</v>
      </c>
      <c r="C127" s="376" t="s">
        <v>659</v>
      </c>
      <c r="D127" s="375">
        <v>1780358</v>
      </c>
      <c r="E127" s="375" t="s">
        <v>333</v>
      </c>
      <c r="F127" s="375" t="s">
        <v>1104</v>
      </c>
      <c r="G127" s="377" t="s">
        <v>579</v>
      </c>
      <c r="H127" s="375" t="s">
        <v>580</v>
      </c>
      <c r="I127" s="375" t="s">
        <v>75</v>
      </c>
      <c r="J127" s="378" t="s">
        <v>74</v>
      </c>
      <c r="K127" s="375" t="s">
        <v>75</v>
      </c>
      <c r="L127" s="379" t="s">
        <v>619</v>
      </c>
      <c r="M127" s="380"/>
      <c r="N127" s="380"/>
      <c r="O127" s="380"/>
      <c r="P127" s="381"/>
      <c r="Q127" s="381">
        <v>0</v>
      </c>
      <c r="R127" s="381">
        <v>0</v>
      </c>
      <c r="S127" s="387">
        <v>0</v>
      </c>
      <c r="T127" s="383">
        <v>0</v>
      </c>
      <c r="U127" s="384">
        <v>0</v>
      </c>
      <c r="V127" s="383">
        <v>7</v>
      </c>
      <c r="W127" s="384">
        <v>15.83</v>
      </c>
      <c r="X127" s="385">
        <f t="shared" si="17"/>
        <v>110.81</v>
      </c>
      <c r="Y127" s="382">
        <f t="shared" si="14"/>
        <v>110.81</v>
      </c>
      <c r="Z127" s="382">
        <f t="shared" si="15"/>
        <v>110.81</v>
      </c>
      <c r="AA127" s="37" t="s">
        <v>88</v>
      </c>
      <c r="AB127" s="7"/>
      <c r="AC127" s="7"/>
    </row>
    <row r="128" spans="1:29" ht="15.75" customHeight="1" x14ac:dyDescent="0.2">
      <c r="A128" s="22" t="s">
        <v>76</v>
      </c>
      <c r="B128" s="37" t="s">
        <v>633</v>
      </c>
      <c r="C128" s="400" t="s">
        <v>606</v>
      </c>
      <c r="D128" s="394">
        <v>1780662</v>
      </c>
      <c r="E128" s="395" t="s">
        <v>333</v>
      </c>
      <c r="F128" s="375" t="s">
        <v>1104</v>
      </c>
      <c r="G128" s="377" t="s">
        <v>579</v>
      </c>
      <c r="H128" s="375" t="s">
        <v>580</v>
      </c>
      <c r="I128" s="375" t="s">
        <v>75</v>
      </c>
      <c r="J128" s="378" t="s">
        <v>74</v>
      </c>
      <c r="K128" s="375" t="s">
        <v>75</v>
      </c>
      <c r="L128" s="379" t="s">
        <v>619</v>
      </c>
      <c r="M128" s="396"/>
      <c r="N128" s="380"/>
      <c r="O128" s="380"/>
      <c r="P128" s="381"/>
      <c r="Q128" s="381">
        <v>0</v>
      </c>
      <c r="R128" s="381">
        <v>0</v>
      </c>
      <c r="S128" s="387">
        <v>0</v>
      </c>
      <c r="T128" s="383">
        <v>0</v>
      </c>
      <c r="U128" s="384">
        <v>0</v>
      </c>
      <c r="V128" s="383">
        <v>7</v>
      </c>
      <c r="W128" s="384">
        <v>15.83</v>
      </c>
      <c r="X128" s="385">
        <f t="shared" si="17"/>
        <v>110.81</v>
      </c>
      <c r="Y128" s="382">
        <f t="shared" si="14"/>
        <v>110.81</v>
      </c>
      <c r="Z128" s="382">
        <f t="shared" si="15"/>
        <v>110.81</v>
      </c>
      <c r="AA128" s="37" t="s">
        <v>88</v>
      </c>
      <c r="AB128" s="7"/>
      <c r="AC128" s="7"/>
    </row>
    <row r="129" spans="1:29" ht="15.75" customHeight="1" x14ac:dyDescent="0.2">
      <c r="A129" s="22" t="s">
        <v>76</v>
      </c>
      <c r="B129" s="37" t="s">
        <v>633</v>
      </c>
      <c r="C129" s="400" t="s">
        <v>625</v>
      </c>
      <c r="D129" s="394">
        <v>1848950</v>
      </c>
      <c r="E129" s="395" t="s">
        <v>333</v>
      </c>
      <c r="F129" s="375" t="s">
        <v>1104</v>
      </c>
      <c r="G129" s="377" t="s">
        <v>579</v>
      </c>
      <c r="H129" s="375" t="s">
        <v>580</v>
      </c>
      <c r="I129" s="375" t="s">
        <v>75</v>
      </c>
      <c r="J129" s="378" t="s">
        <v>74</v>
      </c>
      <c r="K129" s="375" t="s">
        <v>75</v>
      </c>
      <c r="L129" s="379" t="s">
        <v>619</v>
      </c>
      <c r="M129" s="396"/>
      <c r="N129" s="380"/>
      <c r="O129" s="380"/>
      <c r="P129" s="381"/>
      <c r="Q129" s="381">
        <v>0</v>
      </c>
      <c r="R129" s="381">
        <v>0</v>
      </c>
      <c r="S129" s="387">
        <v>0</v>
      </c>
      <c r="T129" s="383">
        <v>0</v>
      </c>
      <c r="U129" s="384">
        <v>0</v>
      </c>
      <c r="V129" s="383">
        <v>7</v>
      </c>
      <c r="W129" s="384">
        <v>15.83</v>
      </c>
      <c r="X129" s="385">
        <f t="shared" si="17"/>
        <v>110.81</v>
      </c>
      <c r="Y129" s="382">
        <f t="shared" si="14"/>
        <v>110.81</v>
      </c>
      <c r="Z129" s="382">
        <f t="shared" si="15"/>
        <v>110.81</v>
      </c>
      <c r="AA129" s="37" t="s">
        <v>88</v>
      </c>
      <c r="AB129" s="7"/>
      <c r="AC129" s="7"/>
    </row>
    <row r="130" spans="1:29" ht="15.75" customHeight="1" x14ac:dyDescent="0.2">
      <c r="A130" s="22" t="s">
        <v>76</v>
      </c>
      <c r="B130" s="37" t="s">
        <v>633</v>
      </c>
      <c r="C130" s="376" t="s">
        <v>632</v>
      </c>
      <c r="D130" s="375">
        <v>1879413</v>
      </c>
      <c r="E130" s="375" t="s">
        <v>333</v>
      </c>
      <c r="F130" s="375" t="s">
        <v>1104</v>
      </c>
      <c r="G130" s="377" t="s">
        <v>579</v>
      </c>
      <c r="H130" s="375" t="s">
        <v>580</v>
      </c>
      <c r="I130" s="375" t="s">
        <v>75</v>
      </c>
      <c r="J130" s="378" t="s">
        <v>74</v>
      </c>
      <c r="K130" s="375" t="s">
        <v>75</v>
      </c>
      <c r="L130" s="379" t="s">
        <v>619</v>
      </c>
      <c r="M130" s="380"/>
      <c r="N130" s="380"/>
      <c r="O130" s="380"/>
      <c r="P130" s="381"/>
      <c r="Q130" s="381">
        <v>0</v>
      </c>
      <c r="R130" s="381">
        <v>0</v>
      </c>
      <c r="S130" s="387">
        <v>0</v>
      </c>
      <c r="T130" s="383">
        <v>0</v>
      </c>
      <c r="U130" s="384">
        <v>0</v>
      </c>
      <c r="V130" s="383">
        <v>7</v>
      </c>
      <c r="W130" s="384">
        <v>15.83</v>
      </c>
      <c r="X130" s="385">
        <f t="shared" si="17"/>
        <v>110.81</v>
      </c>
      <c r="Y130" s="382">
        <f t="shared" si="14"/>
        <v>110.81</v>
      </c>
      <c r="Z130" s="382">
        <f t="shared" si="15"/>
        <v>110.81</v>
      </c>
      <c r="AA130" s="37" t="s">
        <v>88</v>
      </c>
      <c r="AB130" s="7"/>
      <c r="AC130" s="7"/>
    </row>
    <row r="131" spans="1:29" ht="15.75" customHeight="1" x14ac:dyDescent="0.2">
      <c r="A131" s="22" t="s">
        <v>76</v>
      </c>
      <c r="B131" s="37" t="s">
        <v>633</v>
      </c>
      <c r="C131" s="376" t="s">
        <v>1093</v>
      </c>
      <c r="D131" s="375">
        <v>1370553</v>
      </c>
      <c r="E131" s="375" t="s">
        <v>333</v>
      </c>
      <c r="F131" s="375" t="s">
        <v>1104</v>
      </c>
      <c r="G131" s="377" t="s">
        <v>579</v>
      </c>
      <c r="H131" s="375" t="s">
        <v>580</v>
      </c>
      <c r="I131" s="375" t="s">
        <v>75</v>
      </c>
      <c r="J131" s="378" t="s">
        <v>74</v>
      </c>
      <c r="K131" s="375" t="s">
        <v>75</v>
      </c>
      <c r="L131" s="379" t="s">
        <v>619</v>
      </c>
      <c r="M131" s="380"/>
      <c r="N131" s="380"/>
      <c r="O131" s="380"/>
      <c r="P131" s="381"/>
      <c r="Q131" s="381">
        <v>0</v>
      </c>
      <c r="R131" s="381">
        <v>0</v>
      </c>
      <c r="S131" s="387">
        <v>0</v>
      </c>
      <c r="T131" s="383">
        <v>0</v>
      </c>
      <c r="U131" s="384">
        <v>0</v>
      </c>
      <c r="V131" s="383">
        <v>7</v>
      </c>
      <c r="W131" s="384">
        <v>15.83</v>
      </c>
      <c r="X131" s="385">
        <f t="shared" si="17"/>
        <v>110.81</v>
      </c>
      <c r="Y131" s="382">
        <f t="shared" si="14"/>
        <v>110.81</v>
      </c>
      <c r="Z131" s="382">
        <f t="shared" si="15"/>
        <v>110.81</v>
      </c>
      <c r="AA131" s="37" t="s">
        <v>88</v>
      </c>
      <c r="AB131" s="7"/>
      <c r="AC131" s="7"/>
    </row>
    <row r="132" spans="1:29" ht="15.75" customHeight="1" x14ac:dyDescent="0.2">
      <c r="A132" s="22" t="s">
        <v>76</v>
      </c>
      <c r="B132" s="37" t="s">
        <v>633</v>
      </c>
      <c r="C132" s="376" t="s">
        <v>668</v>
      </c>
      <c r="D132" s="375">
        <v>1699300</v>
      </c>
      <c r="E132" s="375" t="s">
        <v>333</v>
      </c>
      <c r="F132" s="375" t="s">
        <v>1104</v>
      </c>
      <c r="G132" s="377" t="s">
        <v>579</v>
      </c>
      <c r="H132" s="375" t="s">
        <v>580</v>
      </c>
      <c r="I132" s="375" t="s">
        <v>75</v>
      </c>
      <c r="J132" s="378" t="s">
        <v>74</v>
      </c>
      <c r="K132" s="375" t="s">
        <v>75</v>
      </c>
      <c r="L132" s="379" t="s">
        <v>619</v>
      </c>
      <c r="M132" s="380"/>
      <c r="N132" s="380"/>
      <c r="O132" s="380"/>
      <c r="P132" s="381"/>
      <c r="Q132" s="381">
        <v>0</v>
      </c>
      <c r="R132" s="381">
        <v>0</v>
      </c>
      <c r="S132" s="387">
        <v>0</v>
      </c>
      <c r="T132" s="383">
        <v>0</v>
      </c>
      <c r="U132" s="384">
        <v>0</v>
      </c>
      <c r="V132" s="383">
        <v>9</v>
      </c>
      <c r="W132" s="384">
        <v>15.83</v>
      </c>
      <c r="X132" s="385">
        <f t="shared" si="17"/>
        <v>142.47</v>
      </c>
      <c r="Y132" s="382">
        <f t="shared" si="14"/>
        <v>142.47</v>
      </c>
      <c r="Z132" s="382">
        <f t="shared" si="15"/>
        <v>142.47</v>
      </c>
      <c r="AA132" s="37" t="s">
        <v>88</v>
      </c>
      <c r="AB132" s="7"/>
      <c r="AC132" s="7"/>
    </row>
    <row r="133" spans="1:29" ht="15.75" customHeight="1" x14ac:dyDescent="0.2">
      <c r="A133" s="22" t="s">
        <v>76</v>
      </c>
      <c r="B133" s="21" t="s">
        <v>511</v>
      </c>
      <c r="C133" s="185" t="s">
        <v>416</v>
      </c>
      <c r="D133" s="22" t="s">
        <v>417</v>
      </c>
      <c r="E133" s="22" t="s">
        <v>418</v>
      </c>
      <c r="F133" s="22" t="s">
        <v>419</v>
      </c>
      <c r="G133" s="212"/>
      <c r="H133" s="21"/>
      <c r="I133" s="21" t="s">
        <v>75</v>
      </c>
      <c r="J133" s="20" t="s">
        <v>78</v>
      </c>
      <c r="K133" s="21" t="s">
        <v>75</v>
      </c>
      <c r="L133" s="145" t="s">
        <v>420</v>
      </c>
      <c r="M133" s="184" t="s">
        <v>421</v>
      </c>
      <c r="N133" s="156" t="s">
        <v>421</v>
      </c>
      <c r="O133" s="157"/>
      <c r="P133" s="158"/>
      <c r="Q133" s="158">
        <v>0</v>
      </c>
      <c r="R133" s="158">
        <v>0</v>
      </c>
      <c r="S133" s="159">
        <f t="shared" si="0"/>
        <v>0</v>
      </c>
      <c r="T133" s="22"/>
      <c r="U133" s="158"/>
      <c r="V133" s="22">
        <v>4</v>
      </c>
      <c r="W133" s="158">
        <v>263.87</v>
      </c>
      <c r="X133" s="22">
        <v>4</v>
      </c>
      <c r="Y133" s="159">
        <f t="shared" si="3"/>
        <v>1055.48</v>
      </c>
      <c r="Z133" s="159">
        <f t="shared" si="1"/>
        <v>1055.48</v>
      </c>
      <c r="AA133" s="160"/>
      <c r="AB133" s="7"/>
      <c r="AC133" s="7"/>
    </row>
    <row r="134" spans="1:29" ht="15.75" customHeight="1" x14ac:dyDescent="0.2">
      <c r="A134" s="22" t="s">
        <v>76</v>
      </c>
      <c r="B134" s="21" t="s">
        <v>511</v>
      </c>
      <c r="C134" s="185" t="s">
        <v>422</v>
      </c>
      <c r="D134" s="22" t="s">
        <v>423</v>
      </c>
      <c r="E134" s="22" t="s">
        <v>424</v>
      </c>
      <c r="F134" s="22" t="s">
        <v>425</v>
      </c>
      <c r="G134" s="212"/>
      <c r="H134" s="21"/>
      <c r="I134" s="21" t="s">
        <v>75</v>
      </c>
      <c r="J134" s="20" t="s">
        <v>78</v>
      </c>
      <c r="K134" s="21" t="s">
        <v>75</v>
      </c>
      <c r="L134" s="145" t="s">
        <v>426</v>
      </c>
      <c r="M134" s="184" t="s">
        <v>427</v>
      </c>
      <c r="N134" s="156" t="s">
        <v>427</v>
      </c>
      <c r="O134" s="157"/>
      <c r="P134" s="158"/>
      <c r="Q134" s="158">
        <v>0</v>
      </c>
      <c r="R134" s="158">
        <v>0</v>
      </c>
      <c r="S134" s="159">
        <f t="shared" si="0"/>
        <v>0</v>
      </c>
      <c r="T134" s="22">
        <v>0</v>
      </c>
      <c r="U134" s="158">
        <v>0</v>
      </c>
      <c r="V134" s="22">
        <v>7</v>
      </c>
      <c r="W134" s="158">
        <v>263.87</v>
      </c>
      <c r="X134" s="22">
        <v>7</v>
      </c>
      <c r="Y134" s="159">
        <v>1847.09</v>
      </c>
      <c r="Z134" s="159">
        <f t="shared" si="1"/>
        <v>1847.09</v>
      </c>
      <c r="AA134" s="201"/>
      <c r="AB134" s="7"/>
      <c r="AC134" s="7"/>
    </row>
    <row r="135" spans="1:29" ht="15.75" customHeight="1" x14ac:dyDescent="0.2">
      <c r="A135" s="22" t="s">
        <v>76</v>
      </c>
      <c r="B135" s="21" t="s">
        <v>511</v>
      </c>
      <c r="C135" s="203" t="s">
        <v>428</v>
      </c>
      <c r="D135" s="202" t="s">
        <v>429</v>
      </c>
      <c r="E135" s="202" t="s">
        <v>430</v>
      </c>
      <c r="F135" s="202" t="s">
        <v>431</v>
      </c>
      <c r="G135" s="213"/>
      <c r="H135" s="221"/>
      <c r="I135" s="221" t="s">
        <v>75</v>
      </c>
      <c r="J135" s="222" t="s">
        <v>78</v>
      </c>
      <c r="K135" s="221" t="s">
        <v>75</v>
      </c>
      <c r="L135" s="223" t="s">
        <v>432</v>
      </c>
      <c r="M135" s="216" t="s">
        <v>433</v>
      </c>
      <c r="N135" s="204" t="s">
        <v>433</v>
      </c>
      <c r="O135" s="205"/>
      <c r="P135" s="206"/>
      <c r="Q135" s="206">
        <v>0</v>
      </c>
      <c r="R135" s="206">
        <v>0</v>
      </c>
      <c r="S135" s="207">
        <f t="shared" si="0"/>
        <v>0</v>
      </c>
      <c r="T135" s="202">
        <v>0</v>
      </c>
      <c r="U135" s="206">
        <v>0</v>
      </c>
      <c r="V135" s="202">
        <v>5</v>
      </c>
      <c r="W135" s="206">
        <v>55</v>
      </c>
      <c r="X135" s="202">
        <v>5</v>
      </c>
      <c r="Y135" s="207">
        <v>275</v>
      </c>
      <c r="Z135" s="207">
        <f t="shared" si="1"/>
        <v>275</v>
      </c>
      <c r="AA135" s="208"/>
      <c r="AB135" s="7"/>
      <c r="AC135" s="7"/>
    </row>
    <row r="136" spans="1:29" ht="15.75" customHeight="1" x14ac:dyDescent="0.2">
      <c r="A136" s="22" t="s">
        <v>76</v>
      </c>
      <c r="B136" s="21" t="s">
        <v>511</v>
      </c>
      <c r="C136" s="203" t="s">
        <v>434</v>
      </c>
      <c r="D136" s="202" t="s">
        <v>435</v>
      </c>
      <c r="E136" s="202" t="s">
        <v>436</v>
      </c>
      <c r="F136" s="202" t="s">
        <v>437</v>
      </c>
      <c r="G136" s="213"/>
      <c r="H136" s="221"/>
      <c r="I136" s="221" t="s">
        <v>75</v>
      </c>
      <c r="J136" s="222" t="s">
        <v>78</v>
      </c>
      <c r="K136" s="221" t="s">
        <v>75</v>
      </c>
      <c r="L136" s="223" t="s">
        <v>438</v>
      </c>
      <c r="M136" s="216" t="s">
        <v>439</v>
      </c>
      <c r="N136" s="204" t="s">
        <v>439</v>
      </c>
      <c r="O136" s="205"/>
      <c r="P136" s="206"/>
      <c r="Q136" s="206">
        <v>0</v>
      </c>
      <c r="R136" s="206">
        <v>0</v>
      </c>
      <c r="S136" s="207">
        <f t="shared" si="0"/>
        <v>0</v>
      </c>
      <c r="T136" s="202">
        <v>0</v>
      </c>
      <c r="U136" s="206">
        <v>0</v>
      </c>
      <c r="V136" s="202">
        <v>8</v>
      </c>
      <c r="W136" s="206">
        <v>263.87</v>
      </c>
      <c r="X136" s="202">
        <v>8</v>
      </c>
      <c r="Y136" s="207">
        <f t="shared" ref="Y136:Y148" si="19">(T136*U136)+(V136*W136)</f>
        <v>2110.96</v>
      </c>
      <c r="Z136" s="207">
        <f t="shared" si="1"/>
        <v>2110.96</v>
      </c>
      <c r="AA136" s="209"/>
      <c r="AB136" s="7"/>
      <c r="AC136" s="7"/>
    </row>
    <row r="137" spans="1:29" ht="15.75" customHeight="1" x14ac:dyDescent="0.2">
      <c r="A137" s="22" t="s">
        <v>76</v>
      </c>
      <c r="B137" s="21" t="s">
        <v>511</v>
      </c>
      <c r="C137" s="185" t="s">
        <v>440</v>
      </c>
      <c r="D137" s="22" t="s">
        <v>441</v>
      </c>
      <c r="E137" s="22" t="s">
        <v>442</v>
      </c>
      <c r="F137" s="22" t="s">
        <v>443</v>
      </c>
      <c r="G137" s="212"/>
      <c r="H137" s="21"/>
      <c r="I137" s="21" t="s">
        <v>75</v>
      </c>
      <c r="J137" s="20" t="s">
        <v>78</v>
      </c>
      <c r="K137" s="21" t="s">
        <v>75</v>
      </c>
      <c r="L137" s="145" t="s">
        <v>444</v>
      </c>
      <c r="M137" s="184" t="s">
        <v>445</v>
      </c>
      <c r="N137" s="156" t="s">
        <v>445</v>
      </c>
      <c r="O137" s="157"/>
      <c r="P137" s="158"/>
      <c r="Q137" s="158">
        <v>0</v>
      </c>
      <c r="R137" s="158">
        <v>0</v>
      </c>
      <c r="S137" s="159">
        <f t="shared" si="0"/>
        <v>0</v>
      </c>
      <c r="T137" s="22">
        <v>0</v>
      </c>
      <c r="U137" s="158">
        <v>0</v>
      </c>
      <c r="V137" s="22">
        <v>4</v>
      </c>
      <c r="W137" s="158">
        <v>263.87</v>
      </c>
      <c r="X137" s="22">
        <v>4</v>
      </c>
      <c r="Y137" s="159">
        <v>1055.48</v>
      </c>
      <c r="Z137" s="159">
        <f t="shared" si="1"/>
        <v>1055.48</v>
      </c>
      <c r="AA137" s="160"/>
      <c r="AB137" s="7"/>
      <c r="AC137" s="7"/>
    </row>
    <row r="138" spans="1:29" ht="15.75" customHeight="1" x14ac:dyDescent="0.2">
      <c r="A138" s="22" t="s">
        <v>76</v>
      </c>
      <c r="B138" s="21" t="s">
        <v>511</v>
      </c>
      <c r="C138" s="185" t="s">
        <v>446</v>
      </c>
      <c r="D138" s="22" t="s">
        <v>447</v>
      </c>
      <c r="E138" s="22" t="s">
        <v>448</v>
      </c>
      <c r="F138" s="22" t="s">
        <v>449</v>
      </c>
      <c r="G138" s="212"/>
      <c r="H138" s="21"/>
      <c r="I138" s="21" t="s">
        <v>75</v>
      </c>
      <c r="J138" s="20" t="s">
        <v>78</v>
      </c>
      <c r="K138" s="21" t="s">
        <v>75</v>
      </c>
      <c r="L138" s="145" t="s">
        <v>450</v>
      </c>
      <c r="M138" s="184" t="s">
        <v>451</v>
      </c>
      <c r="N138" s="156" t="s">
        <v>451</v>
      </c>
      <c r="O138" s="157"/>
      <c r="P138" s="158"/>
      <c r="Q138" s="158">
        <v>0</v>
      </c>
      <c r="R138" s="158">
        <v>0</v>
      </c>
      <c r="S138" s="159">
        <f t="shared" si="0"/>
        <v>0</v>
      </c>
      <c r="T138" s="22">
        <v>0</v>
      </c>
      <c r="U138" s="158">
        <v>0</v>
      </c>
      <c r="V138" s="22">
        <v>3</v>
      </c>
      <c r="W138" s="158">
        <v>263.87</v>
      </c>
      <c r="X138" s="22">
        <v>3</v>
      </c>
      <c r="Y138" s="159">
        <f t="shared" ref="Y138:Y139" si="20">(T138*U138)+(V138*W138)</f>
        <v>791.61</v>
      </c>
      <c r="Z138" s="159">
        <f t="shared" si="1"/>
        <v>791.61</v>
      </c>
      <c r="AA138" s="160"/>
      <c r="AB138" s="7"/>
      <c r="AC138" s="7"/>
    </row>
    <row r="139" spans="1:29" ht="15.75" customHeight="1" x14ac:dyDescent="0.2">
      <c r="A139" s="22" t="s">
        <v>76</v>
      </c>
      <c r="B139" s="21" t="s">
        <v>511</v>
      </c>
      <c r="C139" s="187" t="s">
        <v>452</v>
      </c>
      <c r="D139" s="21" t="s">
        <v>453</v>
      </c>
      <c r="E139" s="21" t="s">
        <v>454</v>
      </c>
      <c r="F139" s="21" t="s">
        <v>455</v>
      </c>
      <c r="G139" s="214"/>
      <c r="H139" s="21"/>
      <c r="I139" s="21" t="s">
        <v>75</v>
      </c>
      <c r="J139" s="20" t="s">
        <v>78</v>
      </c>
      <c r="K139" s="21" t="s">
        <v>75</v>
      </c>
      <c r="L139" s="145" t="s">
        <v>456</v>
      </c>
      <c r="M139" s="217" t="s">
        <v>457</v>
      </c>
      <c r="N139" s="146" t="s">
        <v>457</v>
      </c>
      <c r="O139" s="146"/>
      <c r="P139" s="147"/>
      <c r="Q139" s="158">
        <v>0</v>
      </c>
      <c r="R139" s="158">
        <v>0</v>
      </c>
      <c r="S139" s="159">
        <f t="shared" si="0"/>
        <v>0</v>
      </c>
      <c r="T139" s="22">
        <v>0</v>
      </c>
      <c r="U139" s="210">
        <v>0</v>
      </c>
      <c r="V139" s="21">
        <v>5</v>
      </c>
      <c r="W139" s="158">
        <v>263.87</v>
      </c>
      <c r="X139" s="22">
        <v>5</v>
      </c>
      <c r="Y139" s="159">
        <f t="shared" si="20"/>
        <v>1319.35</v>
      </c>
      <c r="Z139" s="159">
        <f t="shared" si="1"/>
        <v>1319.35</v>
      </c>
      <c r="AA139" s="211"/>
      <c r="AB139" s="7"/>
      <c r="AC139" s="7"/>
    </row>
    <row r="140" spans="1:29" ht="15.75" customHeight="1" x14ac:dyDescent="0.2">
      <c r="A140" s="22" t="s">
        <v>76</v>
      </c>
      <c r="B140" s="21" t="s">
        <v>511</v>
      </c>
      <c r="C140" s="185" t="s">
        <v>458</v>
      </c>
      <c r="D140" s="22" t="s">
        <v>459</v>
      </c>
      <c r="E140" s="22" t="s">
        <v>436</v>
      </c>
      <c r="F140" s="22" t="s">
        <v>460</v>
      </c>
      <c r="G140" s="212"/>
      <c r="H140" s="21"/>
      <c r="I140" s="21" t="s">
        <v>75</v>
      </c>
      <c r="J140" s="20" t="s">
        <v>78</v>
      </c>
      <c r="K140" s="21" t="s">
        <v>75</v>
      </c>
      <c r="L140" s="145" t="s">
        <v>461</v>
      </c>
      <c r="M140" s="184" t="s">
        <v>462</v>
      </c>
      <c r="N140" s="156" t="s">
        <v>462</v>
      </c>
      <c r="O140" s="157"/>
      <c r="P140" s="158"/>
      <c r="Q140" s="158">
        <v>0</v>
      </c>
      <c r="R140" s="158">
        <v>0</v>
      </c>
      <c r="S140" s="159">
        <f t="shared" si="0"/>
        <v>0</v>
      </c>
      <c r="T140" s="22">
        <v>0</v>
      </c>
      <c r="U140" s="158">
        <v>0</v>
      </c>
      <c r="V140" s="22">
        <v>4</v>
      </c>
      <c r="W140" s="158">
        <v>263.87</v>
      </c>
      <c r="X140" s="22">
        <v>4</v>
      </c>
      <c r="Y140" s="159">
        <v>1055.48</v>
      </c>
      <c r="Z140" s="159">
        <f t="shared" si="1"/>
        <v>1055.48</v>
      </c>
      <c r="AA140" s="160"/>
      <c r="AB140" s="7"/>
      <c r="AC140" s="7"/>
    </row>
    <row r="141" spans="1:29" ht="15.75" customHeight="1" x14ac:dyDescent="0.2">
      <c r="A141" s="22" t="s">
        <v>76</v>
      </c>
      <c r="B141" s="21" t="s">
        <v>511</v>
      </c>
      <c r="C141" s="185" t="s">
        <v>463</v>
      </c>
      <c r="D141" s="22" t="s">
        <v>464</v>
      </c>
      <c r="E141" s="22" t="s">
        <v>465</v>
      </c>
      <c r="F141" s="22" t="s">
        <v>466</v>
      </c>
      <c r="G141" s="212"/>
      <c r="H141" s="21"/>
      <c r="I141" s="21" t="s">
        <v>75</v>
      </c>
      <c r="J141" s="20" t="s">
        <v>467</v>
      </c>
      <c r="K141" s="21" t="s">
        <v>75</v>
      </c>
      <c r="L141" s="145" t="s">
        <v>468</v>
      </c>
      <c r="M141" s="184" t="s">
        <v>469</v>
      </c>
      <c r="N141" s="156" t="s">
        <v>469</v>
      </c>
      <c r="O141" s="157"/>
      <c r="P141" s="158"/>
      <c r="Q141" s="158">
        <v>0</v>
      </c>
      <c r="R141" s="158">
        <v>0</v>
      </c>
      <c r="S141" s="159">
        <f t="shared" si="0"/>
        <v>0</v>
      </c>
      <c r="T141" s="22">
        <v>0</v>
      </c>
      <c r="U141" s="158">
        <v>0</v>
      </c>
      <c r="V141" s="22">
        <v>4</v>
      </c>
      <c r="W141" s="158">
        <v>263.87</v>
      </c>
      <c r="X141" s="22">
        <v>4</v>
      </c>
      <c r="Y141" s="159">
        <f t="shared" si="19"/>
        <v>1055.48</v>
      </c>
      <c r="Z141" s="159">
        <f t="shared" si="1"/>
        <v>1055.48</v>
      </c>
      <c r="AA141" s="160"/>
      <c r="AB141" s="7"/>
      <c r="AC141" s="7"/>
    </row>
    <row r="142" spans="1:29" ht="15.75" customHeight="1" x14ac:dyDescent="0.2">
      <c r="A142" s="22" t="s">
        <v>76</v>
      </c>
      <c r="B142" s="21" t="s">
        <v>511</v>
      </c>
      <c r="C142" s="185" t="s">
        <v>470</v>
      </c>
      <c r="D142" s="22" t="s">
        <v>471</v>
      </c>
      <c r="E142" s="22" t="s">
        <v>436</v>
      </c>
      <c r="F142" s="22" t="s">
        <v>472</v>
      </c>
      <c r="G142" s="212"/>
      <c r="H142" s="21"/>
      <c r="I142" s="21" t="s">
        <v>75</v>
      </c>
      <c r="J142" s="20" t="s">
        <v>467</v>
      </c>
      <c r="K142" s="21" t="s">
        <v>75</v>
      </c>
      <c r="L142" s="145" t="s">
        <v>74</v>
      </c>
      <c r="M142" s="184">
        <v>45461</v>
      </c>
      <c r="N142" s="156">
        <v>45462</v>
      </c>
      <c r="O142" s="157"/>
      <c r="P142" s="158"/>
      <c r="Q142" s="158">
        <v>0</v>
      </c>
      <c r="R142" s="158">
        <v>0</v>
      </c>
      <c r="S142" s="159">
        <f t="shared" si="0"/>
        <v>0</v>
      </c>
      <c r="T142" s="22">
        <v>1</v>
      </c>
      <c r="U142" s="158">
        <v>527.75</v>
      </c>
      <c r="V142" s="22"/>
      <c r="W142" s="158"/>
      <c r="X142" s="22">
        <v>1</v>
      </c>
      <c r="Y142" s="159">
        <f t="shared" si="19"/>
        <v>527.75</v>
      </c>
      <c r="Z142" s="159">
        <f t="shared" si="1"/>
        <v>527.75</v>
      </c>
      <c r="AA142" s="160"/>
      <c r="AB142" s="7"/>
      <c r="AC142" s="7"/>
    </row>
    <row r="143" spans="1:29" ht="15.75" customHeight="1" x14ac:dyDescent="0.2">
      <c r="A143" s="22" t="s">
        <v>76</v>
      </c>
      <c r="B143" s="21" t="s">
        <v>511</v>
      </c>
      <c r="C143" s="185" t="s">
        <v>473</v>
      </c>
      <c r="D143" s="22" t="s">
        <v>474</v>
      </c>
      <c r="E143" s="22" t="s">
        <v>176</v>
      </c>
      <c r="F143" s="22" t="s">
        <v>475</v>
      </c>
      <c r="G143" s="212"/>
      <c r="H143" s="21"/>
      <c r="I143" s="21" t="s">
        <v>75</v>
      </c>
      <c r="J143" s="20" t="s">
        <v>467</v>
      </c>
      <c r="K143" s="21" t="s">
        <v>75</v>
      </c>
      <c r="L143" s="145" t="s">
        <v>476</v>
      </c>
      <c r="M143" s="184" t="s">
        <v>477</v>
      </c>
      <c r="N143" s="156" t="s">
        <v>477</v>
      </c>
      <c r="O143" s="157"/>
      <c r="P143" s="158"/>
      <c r="Q143" s="158">
        <v>0</v>
      </c>
      <c r="R143" s="158">
        <v>0</v>
      </c>
      <c r="S143" s="159">
        <f t="shared" si="0"/>
        <v>0</v>
      </c>
      <c r="T143" s="22">
        <v>0</v>
      </c>
      <c r="U143" s="158">
        <v>0</v>
      </c>
      <c r="V143" s="22">
        <v>4</v>
      </c>
      <c r="W143" s="158">
        <v>263.87</v>
      </c>
      <c r="X143" s="22">
        <v>4</v>
      </c>
      <c r="Y143" s="159">
        <f t="shared" si="19"/>
        <v>1055.48</v>
      </c>
      <c r="Z143" s="159">
        <f t="shared" si="1"/>
        <v>1055.48</v>
      </c>
      <c r="AA143" s="160"/>
      <c r="AB143" s="7"/>
      <c r="AC143" s="7"/>
    </row>
    <row r="144" spans="1:29" ht="15.75" customHeight="1" x14ac:dyDescent="0.2">
      <c r="A144" s="22" t="s">
        <v>76</v>
      </c>
      <c r="B144" s="21" t="s">
        <v>511</v>
      </c>
      <c r="C144" s="185" t="s">
        <v>478</v>
      </c>
      <c r="D144" s="22" t="s">
        <v>479</v>
      </c>
      <c r="E144" s="22" t="s">
        <v>436</v>
      </c>
      <c r="F144" s="22" t="s">
        <v>480</v>
      </c>
      <c r="G144" s="212"/>
      <c r="H144" s="21"/>
      <c r="I144" s="21" t="s">
        <v>75</v>
      </c>
      <c r="J144" s="20" t="s">
        <v>467</v>
      </c>
      <c r="K144" s="21" t="s">
        <v>75</v>
      </c>
      <c r="L144" s="145" t="s">
        <v>481</v>
      </c>
      <c r="M144" s="184" t="s">
        <v>482</v>
      </c>
      <c r="N144" s="156" t="s">
        <v>483</v>
      </c>
      <c r="O144" s="157"/>
      <c r="P144" s="158"/>
      <c r="Q144" s="158">
        <v>0</v>
      </c>
      <c r="R144" s="158">
        <v>0</v>
      </c>
      <c r="S144" s="159">
        <f t="shared" si="0"/>
        <v>0</v>
      </c>
      <c r="T144" s="22">
        <v>1</v>
      </c>
      <c r="U144" s="158">
        <v>527.75</v>
      </c>
      <c r="V144" s="22">
        <v>1</v>
      </c>
      <c r="W144" s="158">
        <v>263.87</v>
      </c>
      <c r="X144" s="22">
        <v>2</v>
      </c>
      <c r="Y144" s="159">
        <f t="shared" si="19"/>
        <v>791.62</v>
      </c>
      <c r="Z144" s="159">
        <f t="shared" si="1"/>
        <v>791.62</v>
      </c>
      <c r="AA144" s="160"/>
      <c r="AB144" s="7"/>
      <c r="AC144" s="7"/>
    </row>
    <row r="145" spans="1:29" ht="15.75" customHeight="1" x14ac:dyDescent="0.2">
      <c r="A145" s="22" t="s">
        <v>76</v>
      </c>
      <c r="B145" s="21" t="s">
        <v>511</v>
      </c>
      <c r="C145" s="185" t="s">
        <v>484</v>
      </c>
      <c r="D145" s="22" t="s">
        <v>485</v>
      </c>
      <c r="E145" s="22" t="s">
        <v>436</v>
      </c>
      <c r="F145" s="22" t="s">
        <v>486</v>
      </c>
      <c r="G145" s="212"/>
      <c r="H145" s="21"/>
      <c r="I145" s="21" t="s">
        <v>75</v>
      </c>
      <c r="J145" s="20" t="s">
        <v>78</v>
      </c>
      <c r="K145" s="21" t="s">
        <v>75</v>
      </c>
      <c r="L145" s="145" t="s">
        <v>487</v>
      </c>
      <c r="M145" s="184">
        <v>45460</v>
      </c>
      <c r="N145" s="156">
        <v>45460</v>
      </c>
      <c r="O145" s="157"/>
      <c r="P145" s="158"/>
      <c r="Q145" s="158">
        <v>0</v>
      </c>
      <c r="R145" s="158">
        <v>0</v>
      </c>
      <c r="S145" s="159">
        <f t="shared" si="0"/>
        <v>0</v>
      </c>
      <c r="T145" s="22">
        <v>0</v>
      </c>
      <c r="U145" s="158">
        <v>0</v>
      </c>
      <c r="V145" s="22">
        <v>1</v>
      </c>
      <c r="W145" s="158">
        <v>263.87</v>
      </c>
      <c r="X145" s="22">
        <v>1</v>
      </c>
      <c r="Y145" s="159">
        <f t="shared" si="19"/>
        <v>263.87</v>
      </c>
      <c r="Z145" s="159">
        <f t="shared" si="1"/>
        <v>263.87</v>
      </c>
      <c r="AA145" s="160"/>
      <c r="AB145" s="7"/>
      <c r="AC145" s="7"/>
    </row>
    <row r="146" spans="1:29" ht="15.75" customHeight="1" x14ac:dyDescent="0.2">
      <c r="A146" s="22" t="s">
        <v>76</v>
      </c>
      <c r="B146" s="21" t="s">
        <v>511</v>
      </c>
      <c r="C146" s="185" t="s">
        <v>488</v>
      </c>
      <c r="D146" s="22" t="s">
        <v>489</v>
      </c>
      <c r="E146" s="22" t="s">
        <v>442</v>
      </c>
      <c r="F146" s="22" t="s">
        <v>490</v>
      </c>
      <c r="G146" s="212"/>
      <c r="H146" s="21"/>
      <c r="I146" s="21" t="s">
        <v>75</v>
      </c>
      <c r="J146" s="20" t="s">
        <v>78</v>
      </c>
      <c r="K146" s="21" t="s">
        <v>75</v>
      </c>
      <c r="L146" s="145" t="s">
        <v>491</v>
      </c>
      <c r="M146" s="184" t="s">
        <v>492</v>
      </c>
      <c r="N146" s="156" t="s">
        <v>492</v>
      </c>
      <c r="O146" s="157"/>
      <c r="P146" s="158"/>
      <c r="Q146" s="158">
        <v>0</v>
      </c>
      <c r="R146" s="158">
        <v>0</v>
      </c>
      <c r="S146" s="159">
        <f t="shared" si="0"/>
        <v>0</v>
      </c>
      <c r="T146" s="22">
        <v>0</v>
      </c>
      <c r="U146" s="158">
        <v>0</v>
      </c>
      <c r="V146" s="22">
        <v>4</v>
      </c>
      <c r="W146" s="158">
        <v>263.87</v>
      </c>
      <c r="X146" s="22">
        <v>4</v>
      </c>
      <c r="Y146" s="159">
        <f t="shared" si="19"/>
        <v>1055.48</v>
      </c>
      <c r="Z146" s="159">
        <f>S146+Y146</f>
        <v>1055.48</v>
      </c>
      <c r="AA146" s="160"/>
      <c r="AB146" s="7"/>
      <c r="AC146" s="7"/>
    </row>
    <row r="147" spans="1:29" ht="15.75" customHeight="1" x14ac:dyDescent="0.2">
      <c r="A147" s="22" t="s">
        <v>76</v>
      </c>
      <c r="B147" s="21" t="s">
        <v>511</v>
      </c>
      <c r="C147" s="185" t="s">
        <v>493</v>
      </c>
      <c r="D147" s="22" t="s">
        <v>494</v>
      </c>
      <c r="E147" s="22" t="s">
        <v>436</v>
      </c>
      <c r="F147" s="22" t="s">
        <v>495</v>
      </c>
      <c r="G147" s="212"/>
      <c r="H147" s="21"/>
      <c r="I147" s="21" t="s">
        <v>75</v>
      </c>
      <c r="J147" s="20" t="s">
        <v>78</v>
      </c>
      <c r="K147" s="21" t="s">
        <v>75</v>
      </c>
      <c r="L147" s="145" t="s">
        <v>496</v>
      </c>
      <c r="M147" s="184" t="s">
        <v>497</v>
      </c>
      <c r="N147" s="156" t="s">
        <v>497</v>
      </c>
      <c r="O147" s="157"/>
      <c r="P147" s="158"/>
      <c r="Q147" s="158">
        <v>0</v>
      </c>
      <c r="R147" s="158">
        <v>0</v>
      </c>
      <c r="S147" s="159">
        <f t="shared" si="0"/>
        <v>0</v>
      </c>
      <c r="T147" s="22">
        <v>0</v>
      </c>
      <c r="U147" s="158">
        <v>0</v>
      </c>
      <c r="V147" s="22">
        <v>2</v>
      </c>
      <c r="W147" s="158">
        <v>263.87</v>
      </c>
      <c r="X147" s="22">
        <v>2</v>
      </c>
      <c r="Y147" s="159">
        <f t="shared" si="19"/>
        <v>527.74</v>
      </c>
      <c r="Z147" s="159">
        <f t="shared" ref="Z147:Z150" si="21">S147+Y147</f>
        <v>527.74</v>
      </c>
      <c r="AA147" s="160"/>
      <c r="AB147" s="7"/>
      <c r="AC147" s="7"/>
    </row>
    <row r="148" spans="1:29" ht="15.75" customHeight="1" x14ac:dyDescent="0.2">
      <c r="A148" s="22" t="s">
        <v>76</v>
      </c>
      <c r="B148" s="21" t="s">
        <v>511</v>
      </c>
      <c r="C148" s="185" t="s">
        <v>498</v>
      </c>
      <c r="D148" s="22" t="s">
        <v>499</v>
      </c>
      <c r="E148" s="22" t="s">
        <v>500</v>
      </c>
      <c r="F148" s="22" t="s">
        <v>501</v>
      </c>
      <c r="G148" s="212"/>
      <c r="H148" s="21"/>
      <c r="I148" s="21" t="s">
        <v>75</v>
      </c>
      <c r="J148" s="20" t="s">
        <v>502</v>
      </c>
      <c r="K148" s="21" t="s">
        <v>75</v>
      </c>
      <c r="L148" s="145" t="s">
        <v>503</v>
      </c>
      <c r="M148" s="184">
        <v>45469</v>
      </c>
      <c r="N148" s="156">
        <v>45469</v>
      </c>
      <c r="O148" s="157"/>
      <c r="P148" s="158"/>
      <c r="Q148" s="158">
        <v>0</v>
      </c>
      <c r="R148" s="158">
        <v>0</v>
      </c>
      <c r="S148" s="159">
        <f t="shared" si="0"/>
        <v>0</v>
      </c>
      <c r="T148" s="22">
        <v>0</v>
      </c>
      <c r="U148" s="158">
        <v>0</v>
      </c>
      <c r="V148" s="22">
        <v>1</v>
      </c>
      <c r="W148" s="158">
        <v>263.87</v>
      </c>
      <c r="X148" s="22">
        <v>1</v>
      </c>
      <c r="Y148" s="159">
        <f t="shared" si="19"/>
        <v>263.87</v>
      </c>
      <c r="Z148" s="159">
        <f t="shared" si="21"/>
        <v>263.87</v>
      </c>
      <c r="AA148" s="160"/>
      <c r="AB148" s="7"/>
      <c r="AC148" s="7"/>
    </row>
    <row r="149" spans="1:29" ht="15.75" customHeight="1" x14ac:dyDescent="0.2">
      <c r="A149" s="22" t="s">
        <v>76</v>
      </c>
      <c r="B149" s="21" t="s">
        <v>511</v>
      </c>
      <c r="C149" s="185" t="s">
        <v>504</v>
      </c>
      <c r="D149" s="22" t="s">
        <v>505</v>
      </c>
      <c r="E149" s="22" t="s">
        <v>436</v>
      </c>
      <c r="F149" s="22" t="s">
        <v>506</v>
      </c>
      <c r="G149" s="212"/>
      <c r="H149" s="21"/>
      <c r="I149" s="21" t="s">
        <v>75</v>
      </c>
      <c r="J149" s="20" t="s">
        <v>109</v>
      </c>
      <c r="K149" s="21" t="s">
        <v>75</v>
      </c>
      <c r="L149" s="145" t="s">
        <v>78</v>
      </c>
      <c r="M149" s="184">
        <v>45456</v>
      </c>
      <c r="N149" s="156">
        <v>45456</v>
      </c>
      <c r="O149" s="157"/>
      <c r="P149" s="158"/>
      <c r="Q149" s="158">
        <v>0</v>
      </c>
      <c r="R149" s="158">
        <v>0</v>
      </c>
      <c r="S149" s="159">
        <f t="shared" si="0"/>
        <v>0</v>
      </c>
      <c r="T149" s="22">
        <v>1</v>
      </c>
      <c r="U149" s="158">
        <v>263.87</v>
      </c>
      <c r="V149" s="22">
        <v>1</v>
      </c>
      <c r="W149" s="158">
        <v>263.87</v>
      </c>
      <c r="X149" s="22">
        <v>1</v>
      </c>
      <c r="Y149" s="159">
        <v>263.87</v>
      </c>
      <c r="Z149" s="159">
        <f t="shared" si="21"/>
        <v>263.87</v>
      </c>
      <c r="AA149" s="160"/>
      <c r="AB149" s="7"/>
      <c r="AC149" s="7"/>
    </row>
    <row r="150" spans="1:29" ht="15.75" customHeight="1" x14ac:dyDescent="0.2">
      <c r="A150" s="22" t="s">
        <v>76</v>
      </c>
      <c r="B150" s="21" t="s">
        <v>511</v>
      </c>
      <c r="C150" s="185" t="s">
        <v>507</v>
      </c>
      <c r="D150" s="22" t="s">
        <v>508</v>
      </c>
      <c r="E150" s="22" t="s">
        <v>500</v>
      </c>
      <c r="F150" s="22" t="s">
        <v>509</v>
      </c>
      <c r="G150" s="212"/>
      <c r="H150" s="21"/>
      <c r="I150" s="21" t="s">
        <v>75</v>
      </c>
      <c r="J150" s="20" t="s">
        <v>510</v>
      </c>
      <c r="K150" s="21" t="s">
        <v>75</v>
      </c>
      <c r="L150" s="145" t="s">
        <v>503</v>
      </c>
      <c r="M150" s="184">
        <v>45456</v>
      </c>
      <c r="N150" s="156">
        <v>45456</v>
      </c>
      <c r="O150" s="157"/>
      <c r="P150" s="158"/>
      <c r="Q150" s="158">
        <v>0</v>
      </c>
      <c r="R150" s="158">
        <v>0</v>
      </c>
      <c r="S150" s="159">
        <f t="shared" si="0"/>
        <v>0</v>
      </c>
      <c r="T150" s="22">
        <v>0</v>
      </c>
      <c r="U150" s="158">
        <v>0</v>
      </c>
      <c r="V150" s="22">
        <v>1</v>
      </c>
      <c r="W150" s="158">
        <v>263.87</v>
      </c>
      <c r="X150" s="22">
        <v>1</v>
      </c>
      <c r="Y150" s="159">
        <f t="shared" ref="Y150" si="22">(T150*U150)+(V150*W150)</f>
        <v>263.87</v>
      </c>
      <c r="Z150" s="159">
        <f t="shared" si="21"/>
        <v>263.87</v>
      </c>
      <c r="AA150" s="160"/>
      <c r="AB150" s="7"/>
      <c r="AC150" s="7"/>
    </row>
    <row r="151" spans="1:29" ht="15.75" customHeight="1" x14ac:dyDescent="0.2">
      <c r="A151" s="111" t="s">
        <v>76</v>
      </c>
      <c r="B151" s="18" t="s">
        <v>188</v>
      </c>
      <c r="C151" s="123" t="s">
        <v>189</v>
      </c>
      <c r="D151" s="111" t="s">
        <v>184</v>
      </c>
      <c r="E151" s="124" t="s">
        <v>190</v>
      </c>
      <c r="F151" s="124" t="s">
        <v>242</v>
      </c>
      <c r="G151" s="215"/>
      <c r="H151" s="111"/>
      <c r="I151" s="111" t="s">
        <v>75</v>
      </c>
      <c r="J151" s="112" t="s">
        <v>177</v>
      </c>
      <c r="K151" s="111" t="s">
        <v>75</v>
      </c>
      <c r="L151" s="125" t="s">
        <v>74</v>
      </c>
      <c r="M151" s="218">
        <v>45447</v>
      </c>
      <c r="N151" s="115">
        <v>45449</v>
      </c>
      <c r="O151" s="116"/>
      <c r="P151" s="117"/>
      <c r="Q151" s="117">
        <v>0</v>
      </c>
      <c r="R151" s="117">
        <v>0</v>
      </c>
      <c r="S151" s="118">
        <f t="shared" ref="S151:S155" si="23">Q151+R151</f>
        <v>0</v>
      </c>
      <c r="T151" s="111">
        <v>2</v>
      </c>
      <c r="U151" s="117">
        <v>120</v>
      </c>
      <c r="V151" s="111">
        <v>1</v>
      </c>
      <c r="W151" s="117">
        <v>55</v>
      </c>
      <c r="X151" s="111">
        <v>3</v>
      </c>
      <c r="Y151" s="118">
        <f t="shared" ref="Y151:Y159" si="24">(T151*U151)+(V151*W151)</f>
        <v>295</v>
      </c>
      <c r="Z151" s="118">
        <f t="shared" ref="Z151:Z159" si="25">S151+Y151</f>
        <v>295</v>
      </c>
      <c r="AA151" s="37" t="s">
        <v>88</v>
      </c>
      <c r="AB151" s="7"/>
      <c r="AC151" s="7"/>
    </row>
    <row r="152" spans="1:29" ht="15.75" customHeight="1" x14ac:dyDescent="0.2">
      <c r="A152" s="111" t="s">
        <v>76</v>
      </c>
      <c r="B152" s="18" t="s">
        <v>188</v>
      </c>
      <c r="C152" s="123" t="s">
        <v>189</v>
      </c>
      <c r="D152" s="111" t="s">
        <v>193</v>
      </c>
      <c r="E152" s="124" t="s">
        <v>190</v>
      </c>
      <c r="F152" s="124" t="s">
        <v>240</v>
      </c>
      <c r="G152" s="215"/>
      <c r="H152" s="111"/>
      <c r="I152" s="111" t="s">
        <v>75</v>
      </c>
      <c r="J152" s="112" t="s">
        <v>177</v>
      </c>
      <c r="K152" s="111" t="s">
        <v>75</v>
      </c>
      <c r="L152" s="125" t="s">
        <v>182</v>
      </c>
      <c r="M152" s="218">
        <v>45468</v>
      </c>
      <c r="N152" s="115">
        <v>45468</v>
      </c>
      <c r="O152" s="116"/>
      <c r="P152" s="117"/>
      <c r="Q152" s="117">
        <v>0</v>
      </c>
      <c r="R152" s="117">
        <v>0</v>
      </c>
      <c r="S152" s="118">
        <v>0</v>
      </c>
      <c r="T152" s="111">
        <v>0</v>
      </c>
      <c r="U152" s="117">
        <v>120</v>
      </c>
      <c r="V152" s="111">
        <v>1</v>
      </c>
      <c r="W152" s="117">
        <v>55</v>
      </c>
      <c r="X152" s="111">
        <v>1</v>
      </c>
      <c r="Y152" s="118">
        <v>55</v>
      </c>
      <c r="Z152" s="118">
        <v>55</v>
      </c>
      <c r="AA152" s="37" t="s">
        <v>88</v>
      </c>
      <c r="AB152" s="7"/>
      <c r="AC152" s="7"/>
    </row>
    <row r="153" spans="1:29" ht="15.75" customHeight="1" x14ac:dyDescent="0.2">
      <c r="A153" s="111" t="s">
        <v>76</v>
      </c>
      <c r="B153" s="18" t="s">
        <v>188</v>
      </c>
      <c r="C153" s="123" t="s">
        <v>222</v>
      </c>
      <c r="D153" s="111" t="s">
        <v>223</v>
      </c>
      <c r="E153" s="124" t="s">
        <v>224</v>
      </c>
      <c r="F153" s="124" t="s">
        <v>225</v>
      </c>
      <c r="G153" s="113"/>
      <c r="H153" s="111"/>
      <c r="I153" s="111" t="s">
        <v>75</v>
      </c>
      <c r="J153" s="112" t="s">
        <v>177</v>
      </c>
      <c r="K153" s="111" t="s">
        <v>75</v>
      </c>
      <c r="L153" s="125" t="s">
        <v>74</v>
      </c>
      <c r="M153" s="126">
        <v>45447</v>
      </c>
      <c r="N153" s="115">
        <v>45449</v>
      </c>
      <c r="O153" s="116"/>
      <c r="P153" s="117"/>
      <c r="Q153" s="117">
        <v>0</v>
      </c>
      <c r="R153" s="117">
        <v>0</v>
      </c>
      <c r="S153" s="118">
        <v>0</v>
      </c>
      <c r="T153" s="111">
        <v>2</v>
      </c>
      <c r="U153" s="117">
        <v>170.12</v>
      </c>
      <c r="V153" s="111">
        <v>1</v>
      </c>
      <c r="W153" s="117">
        <v>57</v>
      </c>
      <c r="X153" s="111">
        <v>3</v>
      </c>
      <c r="Y153" s="118">
        <v>397.24</v>
      </c>
      <c r="Z153" s="118">
        <v>397.24</v>
      </c>
      <c r="AA153" s="37" t="s">
        <v>88</v>
      </c>
      <c r="AB153" s="7"/>
      <c r="AC153" s="7"/>
    </row>
    <row r="154" spans="1:29" ht="15.75" customHeight="1" x14ac:dyDescent="0.2">
      <c r="A154" s="111" t="s">
        <v>76</v>
      </c>
      <c r="B154" s="18" t="s">
        <v>188</v>
      </c>
      <c r="C154" s="123" t="s">
        <v>189</v>
      </c>
      <c r="D154" s="124" t="s">
        <v>192</v>
      </c>
      <c r="E154" s="124" t="s">
        <v>190</v>
      </c>
      <c r="F154" s="124" t="s">
        <v>243</v>
      </c>
      <c r="G154" s="113"/>
      <c r="H154" s="111"/>
      <c r="I154" s="111" t="s">
        <v>75</v>
      </c>
      <c r="J154" s="112" t="s">
        <v>177</v>
      </c>
      <c r="K154" s="111" t="s">
        <v>75</v>
      </c>
      <c r="L154" s="125" t="s">
        <v>226</v>
      </c>
      <c r="M154" s="126">
        <v>45460</v>
      </c>
      <c r="N154" s="115">
        <v>45460</v>
      </c>
      <c r="O154" s="116"/>
      <c r="P154" s="117"/>
      <c r="Q154" s="117">
        <v>0</v>
      </c>
      <c r="R154" s="117">
        <v>0</v>
      </c>
      <c r="S154" s="118">
        <v>0</v>
      </c>
      <c r="T154" s="111">
        <v>0</v>
      </c>
      <c r="U154" s="117">
        <v>120</v>
      </c>
      <c r="V154" s="111">
        <v>1</v>
      </c>
      <c r="W154" s="117">
        <v>55</v>
      </c>
      <c r="X154" s="111">
        <v>1</v>
      </c>
      <c r="Y154" s="118">
        <v>55</v>
      </c>
      <c r="Z154" s="118">
        <v>55</v>
      </c>
      <c r="AA154" s="37" t="s">
        <v>88</v>
      </c>
      <c r="AB154" s="7"/>
      <c r="AC154" s="7"/>
    </row>
    <row r="155" spans="1:29" ht="15.75" customHeight="1" x14ac:dyDescent="0.2">
      <c r="A155" s="111" t="s">
        <v>76</v>
      </c>
      <c r="B155" s="18" t="s">
        <v>188</v>
      </c>
      <c r="C155" s="123" t="s">
        <v>189</v>
      </c>
      <c r="D155" s="111" t="s">
        <v>184</v>
      </c>
      <c r="E155" s="124" t="s">
        <v>190</v>
      </c>
      <c r="F155" s="124" t="s">
        <v>244</v>
      </c>
      <c r="G155" s="113"/>
      <c r="H155" s="111"/>
      <c r="I155" s="111" t="s">
        <v>75</v>
      </c>
      <c r="J155" s="112" t="s">
        <v>177</v>
      </c>
      <c r="K155" s="111" t="s">
        <v>75</v>
      </c>
      <c r="L155" s="125" t="s">
        <v>74</v>
      </c>
      <c r="M155" s="126">
        <v>45461</v>
      </c>
      <c r="N155" s="115">
        <v>45462</v>
      </c>
      <c r="O155" s="116"/>
      <c r="P155" s="117"/>
      <c r="Q155" s="117">
        <v>0</v>
      </c>
      <c r="R155" s="117">
        <v>0</v>
      </c>
      <c r="S155" s="118">
        <f t="shared" si="23"/>
        <v>0</v>
      </c>
      <c r="T155" s="111">
        <v>1</v>
      </c>
      <c r="U155" s="117">
        <v>120</v>
      </c>
      <c r="V155" s="111">
        <v>1</v>
      </c>
      <c r="W155" s="117">
        <v>55</v>
      </c>
      <c r="X155" s="111">
        <v>2</v>
      </c>
      <c r="Y155" s="118">
        <f t="shared" si="24"/>
        <v>175</v>
      </c>
      <c r="Z155" s="118">
        <f t="shared" si="25"/>
        <v>175</v>
      </c>
      <c r="AA155" s="37" t="s">
        <v>88</v>
      </c>
      <c r="AB155" s="7"/>
      <c r="AC155" s="7"/>
    </row>
    <row r="156" spans="1:29" ht="15.75" customHeight="1" x14ac:dyDescent="0.2">
      <c r="A156" s="111" t="s">
        <v>76</v>
      </c>
      <c r="B156" s="18" t="s">
        <v>188</v>
      </c>
      <c r="C156" s="123" t="s">
        <v>185</v>
      </c>
      <c r="D156" s="124" t="s">
        <v>208</v>
      </c>
      <c r="E156" s="111" t="s">
        <v>187</v>
      </c>
      <c r="F156" s="124" t="s">
        <v>227</v>
      </c>
      <c r="G156" s="113"/>
      <c r="H156" s="111"/>
      <c r="I156" s="111" t="s">
        <v>75</v>
      </c>
      <c r="J156" s="112" t="s">
        <v>177</v>
      </c>
      <c r="K156" s="111" t="s">
        <v>75</v>
      </c>
      <c r="L156" s="125" t="s">
        <v>228</v>
      </c>
      <c r="M156" s="126">
        <v>45447</v>
      </c>
      <c r="N156" s="115">
        <v>45449</v>
      </c>
      <c r="O156" s="116"/>
      <c r="P156" s="117"/>
      <c r="Q156" s="117">
        <v>0</v>
      </c>
      <c r="R156" s="117">
        <v>0</v>
      </c>
      <c r="S156" s="118">
        <v>0</v>
      </c>
      <c r="T156" s="111">
        <v>2</v>
      </c>
      <c r="U156" s="117">
        <v>527.75</v>
      </c>
      <c r="V156" s="111">
        <v>0</v>
      </c>
      <c r="W156" s="117">
        <v>0</v>
      </c>
      <c r="X156" s="111">
        <v>2</v>
      </c>
      <c r="Y156" s="118">
        <f t="shared" si="24"/>
        <v>1055.5</v>
      </c>
      <c r="Z156" s="118">
        <f t="shared" si="25"/>
        <v>1055.5</v>
      </c>
      <c r="AA156" s="37" t="s">
        <v>88</v>
      </c>
      <c r="AB156" s="7"/>
      <c r="AC156" s="7"/>
    </row>
    <row r="157" spans="1:29" ht="15.75" customHeight="1" x14ac:dyDescent="0.2">
      <c r="A157" s="111" t="s">
        <v>76</v>
      </c>
      <c r="B157" s="18" t="s">
        <v>188</v>
      </c>
      <c r="C157" s="123" t="s">
        <v>185</v>
      </c>
      <c r="D157" s="124" t="s">
        <v>208</v>
      </c>
      <c r="E157" s="111" t="s">
        <v>187</v>
      </c>
      <c r="F157" s="124" t="s">
        <v>229</v>
      </c>
      <c r="G157" s="113"/>
      <c r="H157" s="111"/>
      <c r="I157" s="111" t="s">
        <v>75</v>
      </c>
      <c r="J157" s="112" t="s">
        <v>177</v>
      </c>
      <c r="K157" s="111" t="s">
        <v>75</v>
      </c>
      <c r="L157" s="125" t="s">
        <v>74</v>
      </c>
      <c r="M157" s="126">
        <v>45468</v>
      </c>
      <c r="N157" s="115">
        <v>45470</v>
      </c>
      <c r="O157" s="116"/>
      <c r="P157" s="117"/>
      <c r="Q157" s="117">
        <v>0</v>
      </c>
      <c r="R157" s="117">
        <v>0</v>
      </c>
      <c r="S157" s="118">
        <v>0</v>
      </c>
      <c r="T157" s="111">
        <v>2</v>
      </c>
      <c r="U157" s="117">
        <v>527.75</v>
      </c>
      <c r="V157" s="111">
        <v>0</v>
      </c>
      <c r="W157" s="117">
        <v>263.87</v>
      </c>
      <c r="X157" s="111">
        <v>2</v>
      </c>
      <c r="Y157" s="118">
        <f t="shared" si="24"/>
        <v>1055.5</v>
      </c>
      <c r="Z157" s="118">
        <f t="shared" si="25"/>
        <v>1055.5</v>
      </c>
      <c r="AA157" s="37" t="s">
        <v>88</v>
      </c>
      <c r="AB157" s="7"/>
      <c r="AC157" s="7"/>
    </row>
    <row r="158" spans="1:29" ht="15.75" customHeight="1" x14ac:dyDescent="0.2">
      <c r="A158" s="111" t="s">
        <v>76</v>
      </c>
      <c r="B158" s="18" t="s">
        <v>188</v>
      </c>
      <c r="C158" s="123" t="s">
        <v>199</v>
      </c>
      <c r="D158" s="111" t="s">
        <v>172</v>
      </c>
      <c r="E158" s="111" t="s">
        <v>169</v>
      </c>
      <c r="F158" s="22" t="s">
        <v>93</v>
      </c>
      <c r="G158" s="113"/>
      <c r="H158" s="111"/>
      <c r="I158" s="111" t="s">
        <v>75</v>
      </c>
      <c r="J158" s="112" t="s">
        <v>170</v>
      </c>
      <c r="K158" s="111" t="s">
        <v>75</v>
      </c>
      <c r="L158" s="124" t="s">
        <v>230</v>
      </c>
      <c r="M158" s="126" t="s">
        <v>231</v>
      </c>
      <c r="N158" s="126" t="s">
        <v>232</v>
      </c>
      <c r="O158" s="116"/>
      <c r="P158" s="117"/>
      <c r="Q158" s="117">
        <v>0</v>
      </c>
      <c r="R158" s="117">
        <v>0</v>
      </c>
      <c r="S158" s="118">
        <f t="shared" ref="S158" si="26">Q158+R158</f>
        <v>0</v>
      </c>
      <c r="T158" s="111">
        <v>3</v>
      </c>
      <c r="U158" s="117">
        <v>527.75</v>
      </c>
      <c r="V158" s="111">
        <v>0</v>
      </c>
      <c r="W158" s="117">
        <v>263.87</v>
      </c>
      <c r="X158" s="111">
        <v>3</v>
      </c>
      <c r="Y158" s="118">
        <f t="shared" si="24"/>
        <v>1583.25</v>
      </c>
      <c r="Z158" s="118">
        <f t="shared" si="25"/>
        <v>1583.25</v>
      </c>
      <c r="AA158" s="37" t="s">
        <v>88</v>
      </c>
      <c r="AB158" s="7"/>
      <c r="AC158" s="7"/>
    </row>
    <row r="159" spans="1:29" ht="15.75" customHeight="1" x14ac:dyDescent="0.2">
      <c r="A159" s="111" t="s">
        <v>76</v>
      </c>
      <c r="B159" s="18" t="s">
        <v>188</v>
      </c>
      <c r="C159" s="122" t="s">
        <v>174</v>
      </c>
      <c r="D159" s="111" t="s">
        <v>175</v>
      </c>
      <c r="E159" s="111" t="s">
        <v>176</v>
      </c>
      <c r="F159" s="22" t="s">
        <v>93</v>
      </c>
      <c r="G159" s="113"/>
      <c r="H159" s="111"/>
      <c r="I159" s="111" t="s">
        <v>75</v>
      </c>
      <c r="J159" s="112" t="s">
        <v>177</v>
      </c>
      <c r="K159" s="111" t="s">
        <v>75</v>
      </c>
      <c r="L159" s="125" t="s">
        <v>233</v>
      </c>
      <c r="M159" s="115">
        <v>45453</v>
      </c>
      <c r="N159" s="115">
        <v>45456</v>
      </c>
      <c r="O159" s="116"/>
      <c r="P159" s="117"/>
      <c r="Q159" s="117">
        <v>0</v>
      </c>
      <c r="R159" s="117">
        <v>0</v>
      </c>
      <c r="S159" s="118">
        <f>Q159+R159</f>
        <v>0</v>
      </c>
      <c r="T159" s="111">
        <v>3</v>
      </c>
      <c r="U159" s="117">
        <v>527.75</v>
      </c>
      <c r="V159" s="111">
        <v>0</v>
      </c>
      <c r="W159" s="117">
        <v>263.87</v>
      </c>
      <c r="X159" s="111">
        <v>3</v>
      </c>
      <c r="Y159" s="118">
        <f t="shared" si="24"/>
        <v>1583.25</v>
      </c>
      <c r="Z159" s="118">
        <f t="shared" si="25"/>
        <v>1583.25</v>
      </c>
      <c r="AA159" s="37" t="s">
        <v>88</v>
      </c>
      <c r="AB159" s="7"/>
      <c r="AC159" s="7"/>
    </row>
    <row r="160" spans="1:29" ht="15.75" customHeight="1" x14ac:dyDescent="0.2">
      <c r="A160" s="5"/>
      <c r="B160" s="4"/>
      <c r="C160" s="13"/>
      <c r="D160" s="7"/>
      <c r="E160" s="7"/>
      <c r="F160" s="7"/>
      <c r="G160" s="8"/>
      <c r="H160" s="8"/>
      <c r="I160" s="8"/>
      <c r="J160" s="8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7"/>
      <c r="AC160" s="7"/>
    </row>
    <row r="161" spans="1:29" ht="15.75" customHeight="1" x14ac:dyDescent="0.25">
      <c r="A161" s="521" t="s">
        <v>16</v>
      </c>
      <c r="B161" s="521"/>
      <c r="C161" s="521"/>
      <c r="D161" s="521"/>
      <c r="E161" s="521"/>
      <c r="F161" s="521"/>
      <c r="G161" s="521"/>
      <c r="H161" s="521"/>
      <c r="I161" s="521"/>
      <c r="J161" s="521"/>
      <c r="K161" s="521"/>
      <c r="L161" s="521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 x14ac:dyDescent="0.2">
      <c r="A162" s="517" t="s">
        <v>17</v>
      </c>
      <c r="B162" s="518"/>
      <c r="C162" s="518"/>
      <c r="D162" s="518"/>
      <c r="E162" s="518"/>
      <c r="F162" s="518"/>
      <c r="G162" s="518"/>
      <c r="H162" s="518"/>
      <c r="I162" s="518"/>
      <c r="J162" s="518"/>
      <c r="K162" s="518"/>
      <c r="L162" s="519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 x14ac:dyDescent="0.2">
      <c r="A163" s="513" t="s">
        <v>18</v>
      </c>
      <c r="B163" s="514"/>
      <c r="C163" s="514"/>
      <c r="D163" s="514"/>
      <c r="E163" s="514"/>
      <c r="F163" s="514"/>
      <c r="G163" s="514"/>
      <c r="H163" s="514"/>
      <c r="I163" s="514"/>
      <c r="J163" s="514"/>
      <c r="K163" s="514"/>
      <c r="L163" s="515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 x14ac:dyDescent="0.2">
      <c r="A164" s="513" t="s">
        <v>19</v>
      </c>
      <c r="B164" s="514"/>
      <c r="C164" s="514"/>
      <c r="D164" s="514"/>
      <c r="E164" s="514"/>
      <c r="F164" s="514"/>
      <c r="G164" s="514"/>
      <c r="H164" s="514"/>
      <c r="I164" s="514"/>
      <c r="J164" s="514"/>
      <c r="K164" s="514"/>
      <c r="L164" s="515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 x14ac:dyDescent="0.2">
      <c r="A165" s="513" t="s">
        <v>20</v>
      </c>
      <c r="B165" s="514"/>
      <c r="C165" s="514"/>
      <c r="D165" s="514"/>
      <c r="E165" s="514"/>
      <c r="F165" s="514"/>
      <c r="G165" s="514"/>
      <c r="H165" s="514"/>
      <c r="I165" s="514"/>
      <c r="J165" s="514"/>
      <c r="K165" s="514"/>
      <c r="L165" s="515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 x14ac:dyDescent="0.2">
      <c r="A166" s="513" t="s">
        <v>21</v>
      </c>
      <c r="B166" s="514"/>
      <c r="C166" s="514"/>
      <c r="D166" s="514"/>
      <c r="E166" s="514"/>
      <c r="F166" s="514"/>
      <c r="G166" s="514"/>
      <c r="H166" s="514"/>
      <c r="I166" s="514"/>
      <c r="J166" s="514"/>
      <c r="K166" s="514"/>
      <c r="L166" s="515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 x14ac:dyDescent="0.2">
      <c r="A167" s="513" t="s">
        <v>22</v>
      </c>
      <c r="B167" s="514"/>
      <c r="C167" s="514"/>
      <c r="D167" s="514"/>
      <c r="E167" s="514"/>
      <c r="F167" s="514"/>
      <c r="G167" s="514"/>
      <c r="H167" s="514"/>
      <c r="I167" s="514"/>
      <c r="J167" s="514"/>
      <c r="K167" s="514"/>
      <c r="L167" s="515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513" t="s">
        <v>23</v>
      </c>
      <c r="B168" s="514"/>
      <c r="C168" s="514"/>
      <c r="D168" s="514"/>
      <c r="E168" s="514"/>
      <c r="F168" s="514"/>
      <c r="G168" s="514"/>
      <c r="H168" s="514"/>
      <c r="I168" s="514"/>
      <c r="J168" s="514"/>
      <c r="K168" s="514"/>
      <c r="L168" s="515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510" t="s">
        <v>49</v>
      </c>
      <c r="B169" s="495"/>
      <c r="C169" s="495"/>
      <c r="D169" s="495"/>
      <c r="E169" s="495"/>
      <c r="F169" s="495"/>
      <c r="G169" s="495"/>
      <c r="H169" s="495"/>
      <c r="I169" s="495"/>
      <c r="J169" s="495"/>
      <c r="K169" s="495"/>
      <c r="L169" s="508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510" t="s">
        <v>50</v>
      </c>
      <c r="B170" s="495"/>
      <c r="C170" s="495"/>
      <c r="D170" s="495"/>
      <c r="E170" s="495"/>
      <c r="F170" s="495"/>
      <c r="G170" s="495"/>
      <c r="H170" s="495"/>
      <c r="I170" s="495"/>
      <c r="J170" s="495"/>
      <c r="K170" s="495"/>
      <c r="L170" s="508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510" t="s">
        <v>51</v>
      </c>
      <c r="B171" s="495"/>
      <c r="C171" s="495"/>
      <c r="D171" s="495"/>
      <c r="E171" s="495"/>
      <c r="F171" s="495"/>
      <c r="G171" s="495"/>
      <c r="H171" s="495"/>
      <c r="I171" s="495"/>
      <c r="J171" s="495"/>
      <c r="K171" s="495"/>
      <c r="L171" s="508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510" t="s">
        <v>52</v>
      </c>
      <c r="B172" s="495"/>
      <c r="C172" s="495"/>
      <c r="D172" s="495"/>
      <c r="E172" s="495"/>
      <c r="F172" s="495"/>
      <c r="G172" s="495"/>
      <c r="H172" s="495"/>
      <c r="I172" s="495"/>
      <c r="J172" s="495"/>
      <c r="K172" s="495"/>
      <c r="L172" s="508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510" t="s">
        <v>53</v>
      </c>
      <c r="B173" s="495"/>
      <c r="C173" s="495"/>
      <c r="D173" s="495"/>
      <c r="E173" s="495"/>
      <c r="F173" s="495"/>
      <c r="G173" s="495"/>
      <c r="H173" s="495"/>
      <c r="I173" s="495"/>
      <c r="J173" s="495"/>
      <c r="K173" s="495"/>
      <c r="L173" s="508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510" t="s">
        <v>54</v>
      </c>
      <c r="B174" s="495"/>
      <c r="C174" s="495"/>
      <c r="D174" s="495"/>
      <c r="E174" s="495"/>
      <c r="F174" s="495"/>
      <c r="G174" s="495"/>
      <c r="H174" s="495"/>
      <c r="I174" s="495"/>
      <c r="J174" s="495"/>
      <c r="K174" s="495"/>
      <c r="L174" s="508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510" t="s">
        <v>55</v>
      </c>
      <c r="B175" s="495"/>
      <c r="C175" s="495"/>
      <c r="D175" s="495"/>
      <c r="E175" s="495"/>
      <c r="F175" s="495"/>
      <c r="G175" s="495"/>
      <c r="H175" s="495"/>
      <c r="I175" s="495"/>
      <c r="J175" s="495"/>
      <c r="K175" s="495"/>
      <c r="L175" s="508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510" t="s">
        <v>56</v>
      </c>
      <c r="B176" s="495"/>
      <c r="C176" s="495"/>
      <c r="D176" s="495"/>
      <c r="E176" s="495"/>
      <c r="F176" s="495"/>
      <c r="G176" s="495"/>
      <c r="H176" s="495"/>
      <c r="I176" s="495"/>
      <c r="J176" s="495"/>
      <c r="K176" s="495"/>
      <c r="L176" s="508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510" t="s">
        <v>57</v>
      </c>
      <c r="B177" s="495"/>
      <c r="C177" s="495"/>
      <c r="D177" s="495"/>
      <c r="E177" s="495"/>
      <c r="F177" s="495"/>
      <c r="G177" s="495"/>
      <c r="H177" s="495"/>
      <c r="I177" s="495"/>
      <c r="J177" s="495"/>
      <c r="K177" s="495"/>
      <c r="L177" s="508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510" t="s">
        <v>58</v>
      </c>
      <c r="B178" s="495"/>
      <c r="C178" s="495"/>
      <c r="D178" s="495"/>
      <c r="E178" s="495"/>
      <c r="F178" s="495"/>
      <c r="G178" s="495"/>
      <c r="H178" s="495"/>
      <c r="I178" s="495"/>
      <c r="J178" s="495"/>
      <c r="K178" s="495"/>
      <c r="L178" s="508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510" t="s">
        <v>59</v>
      </c>
      <c r="B179" s="495"/>
      <c r="C179" s="495"/>
      <c r="D179" s="495"/>
      <c r="E179" s="495"/>
      <c r="F179" s="495"/>
      <c r="G179" s="495"/>
      <c r="H179" s="495"/>
      <c r="I179" s="495"/>
      <c r="J179" s="495"/>
      <c r="K179" s="495"/>
      <c r="L179" s="508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510" t="s">
        <v>60</v>
      </c>
      <c r="B180" s="495"/>
      <c r="C180" s="495"/>
      <c r="D180" s="495"/>
      <c r="E180" s="495"/>
      <c r="F180" s="495"/>
      <c r="G180" s="495"/>
      <c r="H180" s="495"/>
      <c r="I180" s="495"/>
      <c r="J180" s="495"/>
      <c r="K180" s="495"/>
      <c r="L180" s="508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510" t="s">
        <v>61</v>
      </c>
      <c r="B181" s="495"/>
      <c r="C181" s="495"/>
      <c r="D181" s="495"/>
      <c r="E181" s="495"/>
      <c r="F181" s="495"/>
      <c r="G181" s="495"/>
      <c r="H181" s="495"/>
      <c r="I181" s="495"/>
      <c r="J181" s="495"/>
      <c r="K181" s="495"/>
      <c r="L181" s="508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510" t="s">
        <v>62</v>
      </c>
      <c r="B182" s="495"/>
      <c r="C182" s="495"/>
      <c r="D182" s="495"/>
      <c r="E182" s="495"/>
      <c r="F182" s="495"/>
      <c r="G182" s="495"/>
      <c r="H182" s="495"/>
      <c r="I182" s="495"/>
      <c r="J182" s="495"/>
      <c r="K182" s="495"/>
      <c r="L182" s="508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510" t="s">
        <v>63</v>
      </c>
      <c r="B183" s="495"/>
      <c r="C183" s="495"/>
      <c r="D183" s="495"/>
      <c r="E183" s="495"/>
      <c r="F183" s="495"/>
      <c r="G183" s="495"/>
      <c r="H183" s="495"/>
      <c r="I183" s="495"/>
      <c r="J183" s="495"/>
      <c r="K183" s="495"/>
      <c r="L183" s="508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510" t="s">
        <v>64</v>
      </c>
      <c r="B184" s="495"/>
      <c r="C184" s="495"/>
      <c r="D184" s="495"/>
      <c r="E184" s="495"/>
      <c r="F184" s="495"/>
      <c r="G184" s="495"/>
      <c r="H184" s="495"/>
      <c r="I184" s="495"/>
      <c r="J184" s="495"/>
      <c r="K184" s="495"/>
      <c r="L184" s="508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510" t="s">
        <v>65</v>
      </c>
      <c r="B185" s="495"/>
      <c r="C185" s="495"/>
      <c r="D185" s="495"/>
      <c r="E185" s="495"/>
      <c r="F185" s="495"/>
      <c r="G185" s="495"/>
      <c r="H185" s="495"/>
      <c r="I185" s="495"/>
      <c r="J185" s="495"/>
      <c r="K185" s="495"/>
      <c r="L185" s="508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510" t="s">
        <v>66</v>
      </c>
      <c r="B186" s="495"/>
      <c r="C186" s="495"/>
      <c r="D186" s="495"/>
      <c r="E186" s="495"/>
      <c r="F186" s="495"/>
      <c r="G186" s="495"/>
      <c r="H186" s="495"/>
      <c r="I186" s="495"/>
      <c r="J186" s="495"/>
      <c r="K186" s="495"/>
      <c r="L186" s="508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510" t="s">
        <v>67</v>
      </c>
      <c r="B187" s="495"/>
      <c r="C187" s="495"/>
      <c r="D187" s="495"/>
      <c r="E187" s="495"/>
      <c r="F187" s="495"/>
      <c r="G187" s="495"/>
      <c r="H187" s="495"/>
      <c r="I187" s="495"/>
      <c r="J187" s="495"/>
      <c r="K187" s="495"/>
      <c r="L187" s="508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510" t="s">
        <v>68</v>
      </c>
      <c r="B188" s="495"/>
      <c r="C188" s="495"/>
      <c r="D188" s="495"/>
      <c r="E188" s="495"/>
      <c r="F188" s="495"/>
      <c r="G188" s="495"/>
      <c r="H188" s="495"/>
      <c r="I188" s="495"/>
      <c r="J188" s="495"/>
      <c r="K188" s="495"/>
      <c r="L188" s="508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510" t="s">
        <v>69</v>
      </c>
      <c r="B189" s="495"/>
      <c r="C189" s="495"/>
      <c r="D189" s="495"/>
      <c r="E189" s="495"/>
      <c r="F189" s="495"/>
      <c r="G189" s="495"/>
      <c r="H189" s="495"/>
      <c r="I189" s="495"/>
      <c r="J189" s="495"/>
      <c r="K189" s="495"/>
      <c r="L189" s="508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510" t="s">
        <v>70</v>
      </c>
      <c r="B190" s="495"/>
      <c r="C190" s="495"/>
      <c r="D190" s="495"/>
      <c r="E190" s="495"/>
      <c r="F190" s="495"/>
      <c r="G190" s="495"/>
      <c r="H190" s="495"/>
      <c r="I190" s="495"/>
      <c r="J190" s="495"/>
      <c r="K190" s="495"/>
      <c r="L190" s="508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2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2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2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2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 x14ac:dyDescent="0.2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 x14ac:dyDescent="0.2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 x14ac:dyDescent="0.2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 x14ac:dyDescent="0.2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 x14ac:dyDescent="0.2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 x14ac:dyDescent="0.2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 x14ac:dyDescent="0.2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 x14ac:dyDescent="0.2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 x14ac:dyDescent="0.2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 x14ac:dyDescent="0.2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 x14ac:dyDescent="0.2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 x14ac:dyDescent="0.2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 x14ac:dyDescent="0.2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 x14ac:dyDescent="0.2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 x14ac:dyDescent="0.2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 x14ac:dyDescent="0.2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 x14ac:dyDescent="0.2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 x14ac:dyDescent="0.2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 x14ac:dyDescent="0.2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 x14ac:dyDescent="0.2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 x14ac:dyDescent="0.2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 x14ac:dyDescent="0.2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 x14ac:dyDescent="0.2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 x14ac:dyDescent="0.2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9" ht="15.75" customHeight="1" x14ac:dyDescent="0.2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14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14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14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14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14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14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14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14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14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14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14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14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14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14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14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14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14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14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14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14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14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14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14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14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14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14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14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14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14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14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14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14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14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14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14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14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14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14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14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14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14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14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14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14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14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14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14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14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14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14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14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14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14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14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14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14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14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14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14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14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14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14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14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14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14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14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14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14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14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14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14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14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14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14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14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14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14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14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14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14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14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14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14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14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14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14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14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14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14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14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14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14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14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14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14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14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14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14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14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14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14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14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14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14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14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14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14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14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14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14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14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14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14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14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14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14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14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14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14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">
      <c r="A367" s="7"/>
      <c r="B367" s="7"/>
      <c r="C367" s="14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">
      <c r="A368" s="7"/>
      <c r="B368" s="7"/>
      <c r="C368" s="14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">
      <c r="A369" s="7"/>
      <c r="B369" s="7"/>
      <c r="C369" s="14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">
      <c r="A370" s="7"/>
      <c r="B370" s="7"/>
      <c r="C370" s="14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">
      <c r="A371" s="7"/>
      <c r="B371" s="7"/>
      <c r="C371" s="14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">
      <c r="A372" s="7"/>
      <c r="B372" s="7"/>
      <c r="C372" s="14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 x14ac:dyDescent="0.2">
      <c r="A373" s="7"/>
      <c r="B373" s="7"/>
      <c r="C373" s="14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 x14ac:dyDescent="0.2">
      <c r="A374" s="7"/>
      <c r="B374" s="7"/>
      <c r="C374" s="14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 x14ac:dyDescent="0.2">
      <c r="A375" s="7"/>
      <c r="B375" s="7"/>
      <c r="C375" s="14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 x14ac:dyDescent="0.2">
      <c r="A376" s="7"/>
      <c r="B376" s="7"/>
      <c r="C376" s="14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 x14ac:dyDescent="0.2">
      <c r="A377" s="7"/>
      <c r="B377" s="7"/>
      <c r="C377" s="14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 x14ac:dyDescent="0.2">
      <c r="A378" s="7"/>
      <c r="B378" s="7"/>
      <c r="C378" s="14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 x14ac:dyDescent="0.2">
      <c r="A379" s="7"/>
      <c r="B379" s="7"/>
      <c r="C379" s="14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 x14ac:dyDescent="0.2">
      <c r="A380" s="7"/>
      <c r="B380" s="7"/>
      <c r="C380" s="14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 x14ac:dyDescent="0.2">
      <c r="A381" s="7"/>
      <c r="B381" s="7"/>
      <c r="C381" s="14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 x14ac:dyDescent="0.2">
      <c r="A382" s="7"/>
      <c r="B382" s="7"/>
      <c r="C382" s="14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 x14ac:dyDescent="0.2">
      <c r="A383" s="7"/>
      <c r="B383" s="7"/>
      <c r="C383" s="14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5.75" customHeight="1" x14ac:dyDescent="0.2">
      <c r="A384" s="7"/>
      <c r="B384" s="7"/>
      <c r="C384" s="14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5.75" customHeight="1" x14ac:dyDescent="0.2">
      <c r="A385" s="7"/>
      <c r="B385" s="7"/>
      <c r="C385" s="14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5.75" customHeight="1" x14ac:dyDescent="0.2">
      <c r="A386" s="7"/>
      <c r="B386" s="7"/>
      <c r="C386" s="14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5.75" customHeight="1" x14ac:dyDescent="0.2">
      <c r="A387" s="7"/>
      <c r="B387" s="7"/>
      <c r="C387" s="14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5.75" customHeight="1" x14ac:dyDescent="0.2">
      <c r="A388" s="7"/>
      <c r="B388" s="7"/>
      <c r="C388" s="14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5.75" customHeight="1" x14ac:dyDescent="0.2">
      <c r="A389" s="7"/>
      <c r="B389" s="7"/>
      <c r="C389" s="14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5.75" customHeight="1" x14ac:dyDescent="0.2">
      <c r="A390" s="7"/>
      <c r="B390" s="7"/>
      <c r="C390" s="14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5.75" customHeight="1" x14ac:dyDescent="0.2"/>
    <row r="392" spans="1:27" ht="15.75" customHeight="1" x14ac:dyDescent="0.2"/>
    <row r="393" spans="1:27" ht="15.75" customHeight="1" x14ac:dyDescent="0.2"/>
    <row r="394" spans="1:27" ht="15.75" customHeight="1" x14ac:dyDescent="0.2"/>
    <row r="395" spans="1:27" ht="15.75" customHeight="1" x14ac:dyDescent="0.2"/>
    <row r="396" spans="1:27" ht="15.75" customHeight="1" x14ac:dyDescent="0.2"/>
    <row r="397" spans="1:27" ht="15.75" customHeight="1" x14ac:dyDescent="0.2"/>
    <row r="398" spans="1:27" ht="15.75" customHeight="1" x14ac:dyDescent="0.2"/>
    <row r="399" spans="1:27" ht="15.75" customHeight="1" x14ac:dyDescent="0.2"/>
    <row r="400" spans="1:27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63">
    <mergeCell ref="A190:L190"/>
    <mergeCell ref="A184:L184"/>
    <mergeCell ref="A185:L185"/>
    <mergeCell ref="A186:L186"/>
    <mergeCell ref="A187:L187"/>
    <mergeCell ref="A188:L188"/>
    <mergeCell ref="A189:L189"/>
    <mergeCell ref="A168:L168"/>
    <mergeCell ref="A169:L169"/>
    <mergeCell ref="A170:L170"/>
    <mergeCell ref="A183:L183"/>
    <mergeCell ref="A172:L172"/>
    <mergeCell ref="A173:L173"/>
    <mergeCell ref="A174:L174"/>
    <mergeCell ref="A175:L175"/>
    <mergeCell ref="A176:L176"/>
    <mergeCell ref="A177:L177"/>
    <mergeCell ref="A178:L178"/>
    <mergeCell ref="A179:L179"/>
    <mergeCell ref="A180:L180"/>
    <mergeCell ref="A181:L181"/>
    <mergeCell ref="A182:L182"/>
    <mergeCell ref="A171:L171"/>
    <mergeCell ref="Y6:Y7"/>
    <mergeCell ref="A161:L161"/>
    <mergeCell ref="A162:L162"/>
    <mergeCell ref="A163:L163"/>
    <mergeCell ref="A164:L164"/>
    <mergeCell ref="V6:W6"/>
    <mergeCell ref="X6:X7"/>
    <mergeCell ref="R6:R7"/>
    <mergeCell ref="S6:S7"/>
    <mergeCell ref="T6:U6"/>
    <mergeCell ref="I6:J6"/>
    <mergeCell ref="M6:M7"/>
    <mergeCell ref="A166:L166"/>
    <mergeCell ref="A167:L16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65:L165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6" priority="1">
      <formula>LEN(TRIM(AD1))&gt;0</formula>
    </cfRule>
  </conditionalFormatting>
  <dataValidations count="11">
    <dataValidation type="list" allowBlank="1" sqref="P151:P159" xr:uid="{00000000-0002-0000-0500-000000000000}">
      <formula1>$AD$8:$AD$17</formula1>
      <formula2>0</formula2>
    </dataValidation>
    <dataValidation type="list" allowBlank="1" sqref="H151:H159" xr:uid="{00000000-0002-0000-0500-000001000000}">
      <formula1>"SERVIÇO,CURSO,EVENTO,REUNIÃO,OUTROS"</formula1>
      <formula2>0</formula2>
    </dataValidation>
    <dataValidation type="list" allowBlank="1" sqref="P140 P136:P137 P143 P147:P148 P8:P22 P133 P59:P74 P45:P57 P79:P85" xr:uid="{00000000-0002-0000-0500-000002000000}">
      <formula1>$AD$8:$AD$10</formula1>
    </dataValidation>
    <dataValidation type="list" allowBlank="1" sqref="P141" xr:uid="{00000000-0002-0000-0500-000003000000}">
      <formula1>$AD$9:$AD$11</formula1>
    </dataValidation>
    <dataValidation type="list" allowBlank="1" sqref="P144:P145 P138 P142 P149:P150" xr:uid="{00000000-0002-0000-0500-000004000000}">
      <formula1>$AD$8:$AD$11</formula1>
    </dataValidation>
    <dataValidation type="list" allowBlank="1" sqref="P134:P135 P139" xr:uid="{00000000-0002-0000-0500-000005000000}">
      <formula1>$AD$9:$AD$10</formula1>
    </dataValidation>
    <dataValidation type="list" allowBlank="1" sqref="P146" xr:uid="{00000000-0002-0000-0500-000006000000}">
      <formula1>$AD$8:$AD$14</formula1>
    </dataValidation>
    <dataValidation type="list" allowBlank="1" sqref="P23:P44" xr:uid="{00000000-0002-0000-0500-000007000000}">
      <formula1>$AD$8:$AD$27</formula1>
    </dataValidation>
    <dataValidation type="list" allowBlank="1" sqref="P75:P78 P102 P119:P122" xr:uid="{00000000-0002-0000-0500-000009000000}">
      <formula1>#REF!</formula1>
    </dataValidation>
    <dataValidation type="list" allowBlank="1" sqref="P58 P89:P101 P123:P132 P103:P117" xr:uid="{00000000-0002-0000-0500-00000A000000}">
      <formula1>$AD$8:$AD$8</formula1>
    </dataValidation>
    <dataValidation type="list" allowBlank="1" sqref="H8:H150" xr:uid="{00000000-0002-0000-0500-000008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003"/>
  <sheetViews>
    <sheetView zoomScaleNormal="100" workbookViewId="0">
      <pane xSplit="3" ySplit="7" topLeftCell="D137" activePane="bottomRight" state="frozen"/>
      <selection activeCell="E11" sqref="E11"/>
      <selection pane="topRight" activeCell="E11" sqref="E11"/>
      <selection pane="bottomLeft" activeCell="E11" sqref="E11"/>
      <selection pane="bottomRight" activeCell="A164" sqref="A16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63.75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1113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20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28.5" x14ac:dyDescent="0.2">
      <c r="A8" s="221" t="s">
        <v>76</v>
      </c>
      <c r="B8" s="221" t="s">
        <v>76</v>
      </c>
      <c r="C8" s="265" t="s">
        <v>312</v>
      </c>
      <c r="D8" s="452" t="s">
        <v>368</v>
      </c>
      <c r="E8" s="453" t="s">
        <v>333</v>
      </c>
      <c r="F8" s="479" t="s">
        <v>1148</v>
      </c>
      <c r="G8" s="337"/>
      <c r="H8" s="454" t="s">
        <v>252</v>
      </c>
      <c r="I8" s="450" t="s">
        <v>75</v>
      </c>
      <c r="J8" s="450" t="s">
        <v>74</v>
      </c>
      <c r="K8" s="450" t="s">
        <v>75</v>
      </c>
      <c r="L8" s="450" t="s">
        <v>177</v>
      </c>
      <c r="M8" s="338"/>
      <c r="N8" s="338"/>
      <c r="O8" s="338"/>
      <c r="P8" s="409"/>
      <c r="Q8" s="409">
        <v>0</v>
      </c>
      <c r="R8" s="409">
        <v>0</v>
      </c>
      <c r="S8" s="148">
        <f t="shared" ref="S8:S57" si="0">Q8+R8</f>
        <v>0</v>
      </c>
      <c r="T8" s="450">
        <v>3</v>
      </c>
      <c r="U8" s="484">
        <v>527.75</v>
      </c>
      <c r="V8" s="450">
        <v>1</v>
      </c>
      <c r="W8" s="484">
        <v>263.87</v>
      </c>
      <c r="X8" s="450">
        <v>3.5</v>
      </c>
      <c r="Y8" s="148">
        <f t="shared" ref="Y8:Y41" si="1">(T8*U8)+(V8*W8)</f>
        <v>1847.12</v>
      </c>
      <c r="Z8" s="148">
        <f t="shared" ref="Z8:Z41" si="2">S8+Y8</f>
        <v>1847.12</v>
      </c>
      <c r="AA8" s="451"/>
      <c r="AB8" s="7"/>
      <c r="AC8" s="7"/>
    </row>
    <row r="9" spans="1:31" ht="28.5" x14ac:dyDescent="0.2">
      <c r="A9" s="221" t="s">
        <v>76</v>
      </c>
      <c r="B9" s="221" t="s">
        <v>76</v>
      </c>
      <c r="C9" s="488" t="s">
        <v>328</v>
      </c>
      <c r="D9" s="453" t="s">
        <v>329</v>
      </c>
      <c r="E9" s="453" t="s">
        <v>333</v>
      </c>
      <c r="F9" s="479" t="s">
        <v>1149</v>
      </c>
      <c r="G9" s="144"/>
      <c r="H9" s="454" t="s">
        <v>252</v>
      </c>
      <c r="I9" s="450" t="s">
        <v>75</v>
      </c>
      <c r="J9" s="450" t="s">
        <v>74</v>
      </c>
      <c r="K9" s="450" t="s">
        <v>75</v>
      </c>
      <c r="L9" s="450" t="s">
        <v>177</v>
      </c>
      <c r="M9" s="146"/>
      <c r="N9" s="146"/>
      <c r="O9" s="146"/>
      <c r="P9" s="147"/>
      <c r="Q9" s="147">
        <v>0</v>
      </c>
      <c r="R9" s="147">
        <v>0</v>
      </c>
      <c r="S9" s="148">
        <f t="shared" si="0"/>
        <v>0</v>
      </c>
      <c r="T9" s="450">
        <v>3</v>
      </c>
      <c r="U9" s="484">
        <v>527.75</v>
      </c>
      <c r="V9" s="450">
        <v>1</v>
      </c>
      <c r="W9" s="484">
        <v>263.87</v>
      </c>
      <c r="X9" s="450">
        <v>3.5</v>
      </c>
      <c r="Y9" s="148">
        <f t="shared" si="1"/>
        <v>1847.12</v>
      </c>
      <c r="Z9" s="148">
        <f t="shared" si="2"/>
        <v>1847.12</v>
      </c>
      <c r="AA9" s="150"/>
      <c r="AB9" s="7"/>
      <c r="AC9" s="7"/>
    </row>
    <row r="10" spans="1:31" ht="42.75" x14ac:dyDescent="0.2">
      <c r="A10" s="221" t="s">
        <v>76</v>
      </c>
      <c r="B10" s="221" t="s">
        <v>76</v>
      </c>
      <c r="C10" s="265" t="s">
        <v>259</v>
      </c>
      <c r="D10" s="452" t="s">
        <v>1150</v>
      </c>
      <c r="E10" s="453" t="s">
        <v>333</v>
      </c>
      <c r="F10" s="479" t="s">
        <v>1151</v>
      </c>
      <c r="G10" s="144"/>
      <c r="H10" s="454" t="s">
        <v>4</v>
      </c>
      <c r="I10" s="450" t="s">
        <v>75</v>
      </c>
      <c r="J10" s="450" t="s">
        <v>74</v>
      </c>
      <c r="K10" s="450" t="s">
        <v>1152</v>
      </c>
      <c r="L10" s="450" t="s">
        <v>1153</v>
      </c>
      <c r="M10" s="146"/>
      <c r="N10" s="146"/>
      <c r="O10" s="146"/>
      <c r="P10" s="147"/>
      <c r="Q10" s="147">
        <v>0</v>
      </c>
      <c r="R10" s="147">
        <v>0</v>
      </c>
      <c r="S10" s="148">
        <f>Q10+R10</f>
        <v>0</v>
      </c>
      <c r="T10" s="450">
        <v>2</v>
      </c>
      <c r="U10" s="484">
        <v>791.62</v>
      </c>
      <c r="V10" s="450">
        <v>0</v>
      </c>
      <c r="W10" s="484">
        <v>0</v>
      </c>
      <c r="X10" s="450">
        <v>2</v>
      </c>
      <c r="Y10" s="148">
        <f t="shared" si="1"/>
        <v>1583.24</v>
      </c>
      <c r="Z10" s="148">
        <f t="shared" si="2"/>
        <v>1583.24</v>
      </c>
      <c r="AA10" s="150"/>
      <c r="AB10" s="7"/>
      <c r="AC10" s="7"/>
    </row>
    <row r="11" spans="1:31" ht="57" x14ac:dyDescent="0.2">
      <c r="A11" s="221" t="s">
        <v>76</v>
      </c>
      <c r="B11" s="221" t="s">
        <v>76</v>
      </c>
      <c r="C11" s="489" t="s">
        <v>282</v>
      </c>
      <c r="D11" s="452" t="s">
        <v>283</v>
      </c>
      <c r="E11" s="453" t="s">
        <v>333</v>
      </c>
      <c r="F11" s="479" t="s">
        <v>1154</v>
      </c>
      <c r="G11" s="144"/>
      <c r="H11" s="454" t="s">
        <v>4</v>
      </c>
      <c r="I11" s="450" t="s">
        <v>75</v>
      </c>
      <c r="J11" s="450" t="s">
        <v>74</v>
      </c>
      <c r="K11" s="450" t="s">
        <v>1155</v>
      </c>
      <c r="L11" s="455" t="s">
        <v>1156</v>
      </c>
      <c r="M11" s="146"/>
      <c r="N11" s="146"/>
      <c r="O11" s="146"/>
      <c r="P11" s="147"/>
      <c r="Q11" s="147">
        <v>0</v>
      </c>
      <c r="R11" s="147">
        <v>0</v>
      </c>
      <c r="S11" s="148">
        <f t="shared" ref="S11:S30" si="3">Q11+R11</f>
        <v>0</v>
      </c>
      <c r="T11" s="450">
        <v>2</v>
      </c>
      <c r="U11" s="484">
        <v>791.62</v>
      </c>
      <c r="V11" s="450">
        <v>1</v>
      </c>
      <c r="W11" s="484">
        <v>263.87</v>
      </c>
      <c r="X11" s="450">
        <v>2.5</v>
      </c>
      <c r="Y11" s="148">
        <f t="shared" si="1"/>
        <v>1847.1100000000001</v>
      </c>
      <c r="Z11" s="148">
        <f t="shared" si="2"/>
        <v>1847.1100000000001</v>
      </c>
      <c r="AA11" s="150"/>
      <c r="AB11" s="7"/>
      <c r="AC11" s="7"/>
    </row>
    <row r="12" spans="1:31" ht="14.25" x14ac:dyDescent="0.2">
      <c r="A12" s="221" t="s">
        <v>76</v>
      </c>
      <c r="B12" s="221" t="s">
        <v>76</v>
      </c>
      <c r="C12" s="489" t="s">
        <v>282</v>
      </c>
      <c r="D12" s="452" t="s">
        <v>283</v>
      </c>
      <c r="E12" s="453" t="s">
        <v>333</v>
      </c>
      <c r="F12" s="479" t="s">
        <v>1157</v>
      </c>
      <c r="G12" s="144"/>
      <c r="H12" s="454" t="s">
        <v>257</v>
      </c>
      <c r="I12" s="450" t="s">
        <v>75</v>
      </c>
      <c r="J12" s="450" t="s">
        <v>74</v>
      </c>
      <c r="K12" s="454" t="s">
        <v>269</v>
      </c>
      <c r="L12" s="455" t="s">
        <v>344</v>
      </c>
      <c r="M12" s="146"/>
      <c r="N12" s="146"/>
      <c r="O12" s="146"/>
      <c r="P12" s="147"/>
      <c r="Q12" s="147">
        <v>0</v>
      </c>
      <c r="R12" s="147">
        <v>0</v>
      </c>
      <c r="S12" s="148">
        <f t="shared" si="3"/>
        <v>0</v>
      </c>
      <c r="T12" s="450">
        <v>2</v>
      </c>
      <c r="U12" s="484">
        <v>791.62</v>
      </c>
      <c r="V12" s="450">
        <v>1</v>
      </c>
      <c r="W12" s="484">
        <v>263.87</v>
      </c>
      <c r="X12" s="450">
        <v>2.5</v>
      </c>
      <c r="Y12" s="148">
        <f t="shared" si="1"/>
        <v>1847.1100000000001</v>
      </c>
      <c r="Z12" s="148">
        <f t="shared" si="2"/>
        <v>1847.1100000000001</v>
      </c>
      <c r="AA12" s="150"/>
      <c r="AB12" s="7"/>
      <c r="AC12" s="7"/>
    </row>
    <row r="13" spans="1:31" ht="42.75" x14ac:dyDescent="0.2">
      <c r="A13" s="21" t="s">
        <v>76</v>
      </c>
      <c r="B13" s="21" t="s">
        <v>76</v>
      </c>
      <c r="C13" s="490" t="s">
        <v>324</v>
      </c>
      <c r="D13" s="433" t="s">
        <v>325</v>
      </c>
      <c r="E13" s="452" t="s">
        <v>1158</v>
      </c>
      <c r="F13" s="480" t="s">
        <v>1159</v>
      </c>
      <c r="G13" s="457"/>
      <c r="H13" s="433" t="s">
        <v>252</v>
      </c>
      <c r="I13" s="433" t="s">
        <v>75</v>
      </c>
      <c r="J13" s="433" t="s">
        <v>74</v>
      </c>
      <c r="K13" s="433" t="s">
        <v>75</v>
      </c>
      <c r="L13" s="456" t="s">
        <v>1160</v>
      </c>
      <c r="M13" s="146"/>
      <c r="N13" s="146"/>
      <c r="O13" s="146"/>
      <c r="P13" s="147"/>
      <c r="Q13" s="147">
        <v>0</v>
      </c>
      <c r="R13" s="147">
        <v>0</v>
      </c>
      <c r="S13" s="148">
        <f t="shared" si="3"/>
        <v>0</v>
      </c>
      <c r="T13" s="458">
        <v>0</v>
      </c>
      <c r="U13" s="485">
        <v>0</v>
      </c>
      <c r="V13" s="458">
        <v>1</v>
      </c>
      <c r="W13" s="485">
        <v>55</v>
      </c>
      <c r="X13" s="458">
        <v>0.5</v>
      </c>
      <c r="Y13" s="148">
        <f t="shared" si="1"/>
        <v>55</v>
      </c>
      <c r="Z13" s="148">
        <f t="shared" si="2"/>
        <v>55</v>
      </c>
      <c r="AA13" s="150"/>
      <c r="AB13" s="7"/>
      <c r="AC13" s="7"/>
    </row>
    <row r="14" spans="1:31" ht="42.75" x14ac:dyDescent="0.2">
      <c r="A14" s="21" t="s">
        <v>76</v>
      </c>
      <c r="B14" s="21" t="s">
        <v>76</v>
      </c>
      <c r="C14" s="490" t="s">
        <v>324</v>
      </c>
      <c r="D14" s="433" t="s">
        <v>325</v>
      </c>
      <c r="E14" s="452" t="s">
        <v>1158</v>
      </c>
      <c r="F14" s="480" t="s">
        <v>1159</v>
      </c>
      <c r="G14" s="457"/>
      <c r="H14" s="433" t="s">
        <v>252</v>
      </c>
      <c r="I14" s="433" t="s">
        <v>75</v>
      </c>
      <c r="J14" s="433" t="s">
        <v>74</v>
      </c>
      <c r="K14" s="433" t="s">
        <v>75</v>
      </c>
      <c r="L14" s="459" t="s">
        <v>502</v>
      </c>
      <c r="M14" s="146"/>
      <c r="N14" s="146"/>
      <c r="O14" s="146"/>
      <c r="P14" s="147"/>
      <c r="Q14" s="147">
        <v>0</v>
      </c>
      <c r="R14" s="147">
        <v>0</v>
      </c>
      <c r="S14" s="148">
        <f t="shared" si="3"/>
        <v>0</v>
      </c>
      <c r="T14" s="458">
        <v>0</v>
      </c>
      <c r="U14" s="485">
        <v>0</v>
      </c>
      <c r="V14" s="458">
        <v>1</v>
      </c>
      <c r="W14" s="485">
        <v>55</v>
      </c>
      <c r="X14" s="458">
        <v>0.5</v>
      </c>
      <c r="Y14" s="148">
        <f t="shared" si="1"/>
        <v>55</v>
      </c>
      <c r="Z14" s="148">
        <f t="shared" si="2"/>
        <v>55</v>
      </c>
      <c r="AA14" s="150"/>
      <c r="AB14" s="7"/>
      <c r="AC14" s="7"/>
    </row>
    <row r="15" spans="1:31" ht="42.75" x14ac:dyDescent="0.2">
      <c r="A15" s="21" t="s">
        <v>76</v>
      </c>
      <c r="B15" s="21" t="s">
        <v>76</v>
      </c>
      <c r="C15" s="490" t="s">
        <v>324</v>
      </c>
      <c r="D15" s="433" t="s">
        <v>325</v>
      </c>
      <c r="E15" s="452" t="s">
        <v>1158</v>
      </c>
      <c r="F15" s="480" t="s">
        <v>1159</v>
      </c>
      <c r="G15" s="457"/>
      <c r="H15" s="433" t="s">
        <v>252</v>
      </c>
      <c r="I15" s="433" t="s">
        <v>75</v>
      </c>
      <c r="J15" s="433" t="s">
        <v>74</v>
      </c>
      <c r="K15" s="433" t="s">
        <v>75</v>
      </c>
      <c r="L15" s="456" t="s">
        <v>1161</v>
      </c>
      <c r="M15" s="146"/>
      <c r="N15" s="146"/>
      <c r="O15" s="146"/>
      <c r="P15" s="147"/>
      <c r="Q15" s="147">
        <v>0</v>
      </c>
      <c r="R15" s="147">
        <v>0</v>
      </c>
      <c r="S15" s="148">
        <f t="shared" si="3"/>
        <v>0</v>
      </c>
      <c r="T15" s="458">
        <v>2</v>
      </c>
      <c r="U15" s="485">
        <v>120</v>
      </c>
      <c r="V15" s="458">
        <v>0</v>
      </c>
      <c r="W15" s="485">
        <v>0</v>
      </c>
      <c r="X15" s="458">
        <v>2</v>
      </c>
      <c r="Y15" s="148">
        <f t="shared" si="1"/>
        <v>240</v>
      </c>
      <c r="Z15" s="148">
        <f t="shared" si="2"/>
        <v>240</v>
      </c>
      <c r="AA15" s="150"/>
      <c r="AB15" s="7"/>
      <c r="AC15" s="7"/>
    </row>
    <row r="16" spans="1:31" ht="42.75" x14ac:dyDescent="0.2">
      <c r="A16" s="21" t="s">
        <v>76</v>
      </c>
      <c r="B16" s="21" t="s">
        <v>76</v>
      </c>
      <c r="C16" s="490" t="s">
        <v>324</v>
      </c>
      <c r="D16" s="433" t="s">
        <v>325</v>
      </c>
      <c r="E16" s="452" t="s">
        <v>1158</v>
      </c>
      <c r="F16" s="480" t="s">
        <v>1159</v>
      </c>
      <c r="G16" s="457"/>
      <c r="H16" s="433" t="s">
        <v>252</v>
      </c>
      <c r="I16" s="433" t="s">
        <v>75</v>
      </c>
      <c r="J16" s="433" t="s">
        <v>74</v>
      </c>
      <c r="K16" s="433" t="s">
        <v>75</v>
      </c>
      <c r="L16" s="456" t="s">
        <v>1162</v>
      </c>
      <c r="M16" s="146"/>
      <c r="N16" s="146"/>
      <c r="O16" s="146"/>
      <c r="P16" s="147"/>
      <c r="Q16" s="147">
        <v>0</v>
      </c>
      <c r="R16" s="147">
        <v>0</v>
      </c>
      <c r="S16" s="148">
        <f t="shared" si="3"/>
        <v>0</v>
      </c>
      <c r="T16" s="458">
        <v>0</v>
      </c>
      <c r="U16" s="485">
        <v>0</v>
      </c>
      <c r="V16" s="458">
        <v>1</v>
      </c>
      <c r="W16" s="485">
        <v>55</v>
      </c>
      <c r="X16" s="458">
        <v>0.5</v>
      </c>
      <c r="Y16" s="148">
        <f t="shared" si="1"/>
        <v>55</v>
      </c>
      <c r="Z16" s="148">
        <f t="shared" si="2"/>
        <v>55</v>
      </c>
      <c r="AA16" s="150"/>
      <c r="AB16" s="7"/>
      <c r="AC16" s="7"/>
      <c r="AD16" s="7"/>
      <c r="AE16" s="7"/>
    </row>
    <row r="17" spans="1:29" ht="57" x14ac:dyDescent="0.2">
      <c r="A17" s="21" t="s">
        <v>76</v>
      </c>
      <c r="B17" s="21" t="s">
        <v>76</v>
      </c>
      <c r="C17" s="490" t="s">
        <v>313</v>
      </c>
      <c r="D17" s="460" t="s">
        <v>1163</v>
      </c>
      <c r="E17" s="460" t="s">
        <v>1158</v>
      </c>
      <c r="F17" s="480" t="s">
        <v>1164</v>
      </c>
      <c r="G17" s="457"/>
      <c r="H17" s="433" t="s">
        <v>252</v>
      </c>
      <c r="I17" s="433" t="s">
        <v>75</v>
      </c>
      <c r="J17" s="433" t="s">
        <v>74</v>
      </c>
      <c r="K17" s="433" t="s">
        <v>75</v>
      </c>
      <c r="L17" s="459" t="s">
        <v>1165</v>
      </c>
      <c r="M17" s="146"/>
      <c r="N17" s="146"/>
      <c r="O17" s="146"/>
      <c r="P17" s="147"/>
      <c r="Q17" s="147">
        <v>0</v>
      </c>
      <c r="R17" s="147">
        <v>0</v>
      </c>
      <c r="S17" s="148">
        <f t="shared" si="3"/>
        <v>0</v>
      </c>
      <c r="T17" s="458">
        <v>0</v>
      </c>
      <c r="U17" s="485">
        <v>0</v>
      </c>
      <c r="V17" s="458">
        <v>1</v>
      </c>
      <c r="W17" s="485">
        <v>57</v>
      </c>
      <c r="X17" s="458">
        <v>0.5</v>
      </c>
      <c r="Y17" s="148">
        <f t="shared" si="1"/>
        <v>57</v>
      </c>
      <c r="Z17" s="148">
        <f t="shared" si="2"/>
        <v>57</v>
      </c>
      <c r="AA17" s="150"/>
      <c r="AB17" s="7"/>
      <c r="AC17" s="7"/>
    </row>
    <row r="18" spans="1:29" ht="57" x14ac:dyDescent="0.2">
      <c r="A18" s="21" t="s">
        <v>76</v>
      </c>
      <c r="B18" s="21" t="s">
        <v>76</v>
      </c>
      <c r="C18" s="490" t="s">
        <v>313</v>
      </c>
      <c r="D18" s="460" t="s">
        <v>1163</v>
      </c>
      <c r="E18" s="460" t="s">
        <v>1158</v>
      </c>
      <c r="F18" s="480" t="s">
        <v>1164</v>
      </c>
      <c r="G18" s="457"/>
      <c r="H18" s="433" t="s">
        <v>252</v>
      </c>
      <c r="I18" s="433" t="s">
        <v>75</v>
      </c>
      <c r="J18" s="433" t="s">
        <v>74</v>
      </c>
      <c r="K18" s="433" t="s">
        <v>75</v>
      </c>
      <c r="L18" s="459" t="s">
        <v>1165</v>
      </c>
      <c r="M18" s="146"/>
      <c r="N18" s="146"/>
      <c r="O18" s="146"/>
      <c r="P18" s="147"/>
      <c r="Q18" s="147">
        <v>0</v>
      </c>
      <c r="R18" s="147">
        <v>0</v>
      </c>
      <c r="S18" s="148">
        <f t="shared" si="3"/>
        <v>0</v>
      </c>
      <c r="T18" s="458">
        <v>0</v>
      </c>
      <c r="U18" s="485">
        <v>0</v>
      </c>
      <c r="V18" s="458">
        <v>1</v>
      </c>
      <c r="W18" s="485">
        <v>57</v>
      </c>
      <c r="X18" s="458">
        <v>0.5</v>
      </c>
      <c r="Y18" s="148">
        <f t="shared" si="1"/>
        <v>57</v>
      </c>
      <c r="Z18" s="148">
        <f t="shared" si="2"/>
        <v>57</v>
      </c>
      <c r="AA18" s="150"/>
      <c r="AB18" s="7"/>
      <c r="AC18" s="7"/>
    </row>
    <row r="19" spans="1:29" ht="57" x14ac:dyDescent="0.2">
      <c r="A19" s="21" t="s">
        <v>76</v>
      </c>
      <c r="B19" s="21" t="s">
        <v>76</v>
      </c>
      <c r="C19" s="490" t="s">
        <v>313</v>
      </c>
      <c r="D19" s="460" t="s">
        <v>1163</v>
      </c>
      <c r="E19" s="460" t="s">
        <v>1158</v>
      </c>
      <c r="F19" s="480" t="s">
        <v>1164</v>
      </c>
      <c r="G19" s="457"/>
      <c r="H19" s="433" t="s">
        <v>252</v>
      </c>
      <c r="I19" s="433" t="s">
        <v>75</v>
      </c>
      <c r="J19" s="433" t="s">
        <v>74</v>
      </c>
      <c r="K19" s="433" t="s">
        <v>75</v>
      </c>
      <c r="L19" s="459" t="s">
        <v>1165</v>
      </c>
      <c r="M19" s="146"/>
      <c r="N19" s="146"/>
      <c r="O19" s="146"/>
      <c r="P19" s="147"/>
      <c r="Q19" s="147">
        <v>0</v>
      </c>
      <c r="R19" s="147">
        <v>0</v>
      </c>
      <c r="S19" s="148">
        <f t="shared" si="3"/>
        <v>0</v>
      </c>
      <c r="T19" s="458">
        <v>0</v>
      </c>
      <c r="U19" s="485">
        <v>0</v>
      </c>
      <c r="V19" s="458">
        <v>1</v>
      </c>
      <c r="W19" s="485">
        <v>57</v>
      </c>
      <c r="X19" s="458">
        <v>0.5</v>
      </c>
      <c r="Y19" s="148">
        <f t="shared" si="1"/>
        <v>57</v>
      </c>
      <c r="Z19" s="148">
        <f t="shared" si="2"/>
        <v>57</v>
      </c>
      <c r="AA19" s="150"/>
      <c r="AB19" s="7"/>
      <c r="AC19" s="7"/>
    </row>
    <row r="20" spans="1:29" ht="57" x14ac:dyDescent="0.2">
      <c r="A20" s="21" t="s">
        <v>76</v>
      </c>
      <c r="B20" s="21" t="s">
        <v>76</v>
      </c>
      <c r="C20" s="490" t="s">
        <v>313</v>
      </c>
      <c r="D20" s="460" t="s">
        <v>1163</v>
      </c>
      <c r="E20" s="460" t="s">
        <v>1158</v>
      </c>
      <c r="F20" s="480" t="s">
        <v>1164</v>
      </c>
      <c r="G20" s="457"/>
      <c r="H20" s="433" t="s">
        <v>252</v>
      </c>
      <c r="I20" s="433" t="s">
        <v>75</v>
      </c>
      <c r="J20" s="433" t="s">
        <v>74</v>
      </c>
      <c r="K20" s="433" t="s">
        <v>75</v>
      </c>
      <c r="L20" s="459" t="s">
        <v>1165</v>
      </c>
      <c r="M20" s="146"/>
      <c r="N20" s="146"/>
      <c r="O20" s="146"/>
      <c r="P20" s="147"/>
      <c r="Q20" s="147">
        <v>0</v>
      </c>
      <c r="R20" s="147">
        <v>0</v>
      </c>
      <c r="S20" s="148">
        <f t="shared" si="3"/>
        <v>0</v>
      </c>
      <c r="T20" s="458">
        <v>0</v>
      </c>
      <c r="U20" s="485">
        <v>0</v>
      </c>
      <c r="V20" s="458">
        <v>1</v>
      </c>
      <c r="W20" s="485">
        <v>57</v>
      </c>
      <c r="X20" s="458">
        <v>0.5</v>
      </c>
      <c r="Y20" s="148">
        <f t="shared" si="1"/>
        <v>57</v>
      </c>
      <c r="Z20" s="148">
        <f t="shared" si="2"/>
        <v>57</v>
      </c>
      <c r="AA20" s="150"/>
      <c r="AB20" s="7"/>
      <c r="AC20" s="7"/>
    </row>
    <row r="21" spans="1:29" ht="57" x14ac:dyDescent="0.2">
      <c r="A21" s="21" t="s">
        <v>76</v>
      </c>
      <c r="B21" s="21" t="s">
        <v>76</v>
      </c>
      <c r="C21" s="491" t="s">
        <v>313</v>
      </c>
      <c r="D21" s="460" t="s">
        <v>1163</v>
      </c>
      <c r="E21" s="460" t="s">
        <v>1158</v>
      </c>
      <c r="F21" s="480" t="s">
        <v>1164</v>
      </c>
      <c r="G21" s="457"/>
      <c r="H21" s="433" t="s">
        <v>252</v>
      </c>
      <c r="I21" s="433" t="s">
        <v>75</v>
      </c>
      <c r="J21" s="433" t="s">
        <v>74</v>
      </c>
      <c r="K21" s="433" t="s">
        <v>75</v>
      </c>
      <c r="L21" s="459" t="s">
        <v>1165</v>
      </c>
      <c r="M21" s="146"/>
      <c r="N21" s="146"/>
      <c r="O21" s="146"/>
      <c r="P21" s="147"/>
      <c r="Q21" s="147">
        <v>0</v>
      </c>
      <c r="R21" s="147">
        <v>0</v>
      </c>
      <c r="S21" s="148">
        <f t="shared" si="3"/>
        <v>0</v>
      </c>
      <c r="T21" s="458">
        <v>0</v>
      </c>
      <c r="U21" s="485">
        <v>0</v>
      </c>
      <c r="V21" s="458">
        <v>1</v>
      </c>
      <c r="W21" s="485">
        <v>57</v>
      </c>
      <c r="X21" s="458">
        <v>0.5</v>
      </c>
      <c r="Y21" s="148">
        <f t="shared" si="1"/>
        <v>57</v>
      </c>
      <c r="Z21" s="148">
        <f t="shared" si="2"/>
        <v>57</v>
      </c>
      <c r="AA21" s="150"/>
      <c r="AB21" s="7"/>
      <c r="AC21" s="7"/>
    </row>
    <row r="22" spans="1:29" ht="57" x14ac:dyDescent="0.2">
      <c r="A22" s="21" t="s">
        <v>76</v>
      </c>
      <c r="B22" s="21" t="s">
        <v>76</v>
      </c>
      <c r="C22" s="491" t="s">
        <v>313</v>
      </c>
      <c r="D22" s="460" t="s">
        <v>1163</v>
      </c>
      <c r="E22" s="460" t="s">
        <v>1158</v>
      </c>
      <c r="F22" s="480" t="s">
        <v>1164</v>
      </c>
      <c r="G22" s="457"/>
      <c r="H22" s="433" t="s">
        <v>252</v>
      </c>
      <c r="I22" s="433" t="s">
        <v>75</v>
      </c>
      <c r="J22" s="433" t="s">
        <v>74</v>
      </c>
      <c r="K22" s="433" t="s">
        <v>75</v>
      </c>
      <c r="L22" s="459" t="s">
        <v>1165</v>
      </c>
      <c r="M22" s="146"/>
      <c r="N22" s="146"/>
      <c r="O22" s="146"/>
      <c r="P22" s="147"/>
      <c r="Q22" s="147">
        <v>0</v>
      </c>
      <c r="R22" s="147">
        <v>0</v>
      </c>
      <c r="S22" s="148">
        <f t="shared" si="3"/>
        <v>0</v>
      </c>
      <c r="T22" s="458">
        <v>0</v>
      </c>
      <c r="U22" s="485">
        <v>0</v>
      </c>
      <c r="V22" s="458">
        <v>1</v>
      </c>
      <c r="W22" s="485">
        <v>57</v>
      </c>
      <c r="X22" s="458">
        <v>0.5</v>
      </c>
      <c r="Y22" s="148">
        <f t="shared" si="1"/>
        <v>57</v>
      </c>
      <c r="Z22" s="148">
        <f t="shared" si="2"/>
        <v>57</v>
      </c>
      <c r="AA22" s="150"/>
      <c r="AB22" s="7"/>
      <c r="AC22" s="7"/>
    </row>
    <row r="23" spans="1:29" ht="57" x14ac:dyDescent="0.2">
      <c r="A23" s="21" t="s">
        <v>76</v>
      </c>
      <c r="B23" s="21" t="s">
        <v>76</v>
      </c>
      <c r="C23" s="491" t="s">
        <v>313</v>
      </c>
      <c r="D23" s="460" t="s">
        <v>1163</v>
      </c>
      <c r="E23" s="460" t="s">
        <v>1158</v>
      </c>
      <c r="F23" s="480" t="s">
        <v>1164</v>
      </c>
      <c r="G23" s="457"/>
      <c r="H23" s="433" t="s">
        <v>252</v>
      </c>
      <c r="I23" s="433" t="s">
        <v>75</v>
      </c>
      <c r="J23" s="433" t="s">
        <v>74</v>
      </c>
      <c r="K23" s="433" t="s">
        <v>75</v>
      </c>
      <c r="L23" s="459" t="s">
        <v>1165</v>
      </c>
      <c r="M23" s="146"/>
      <c r="N23" s="146"/>
      <c r="O23" s="146"/>
      <c r="P23" s="147"/>
      <c r="Q23" s="147">
        <v>0</v>
      </c>
      <c r="R23" s="147">
        <v>0</v>
      </c>
      <c r="S23" s="148">
        <f t="shared" si="3"/>
        <v>0</v>
      </c>
      <c r="T23" s="458">
        <v>0</v>
      </c>
      <c r="U23" s="485">
        <v>0</v>
      </c>
      <c r="V23" s="458">
        <v>1</v>
      </c>
      <c r="W23" s="485">
        <v>57</v>
      </c>
      <c r="X23" s="458">
        <v>0.5</v>
      </c>
      <c r="Y23" s="148">
        <f t="shared" si="1"/>
        <v>57</v>
      </c>
      <c r="Z23" s="148">
        <f t="shared" si="2"/>
        <v>57</v>
      </c>
      <c r="AA23" s="150"/>
      <c r="AB23" s="7"/>
      <c r="AC23" s="7"/>
    </row>
    <row r="24" spans="1:29" ht="57" x14ac:dyDescent="0.2">
      <c r="A24" s="21" t="s">
        <v>76</v>
      </c>
      <c r="B24" s="21" t="s">
        <v>76</v>
      </c>
      <c r="C24" s="491" t="s">
        <v>313</v>
      </c>
      <c r="D24" s="460" t="s">
        <v>1163</v>
      </c>
      <c r="E24" s="460" t="s">
        <v>1158</v>
      </c>
      <c r="F24" s="480" t="s">
        <v>1164</v>
      </c>
      <c r="G24" s="457"/>
      <c r="H24" s="433" t="s">
        <v>252</v>
      </c>
      <c r="I24" s="433" t="s">
        <v>75</v>
      </c>
      <c r="J24" s="433" t="s">
        <v>74</v>
      </c>
      <c r="K24" s="433" t="s">
        <v>75</v>
      </c>
      <c r="L24" s="459" t="s">
        <v>1165</v>
      </c>
      <c r="M24" s="146"/>
      <c r="N24" s="146"/>
      <c r="O24" s="146"/>
      <c r="P24" s="147"/>
      <c r="Q24" s="147">
        <v>0</v>
      </c>
      <c r="R24" s="147">
        <v>0</v>
      </c>
      <c r="S24" s="148">
        <f t="shared" si="3"/>
        <v>0</v>
      </c>
      <c r="T24" s="458">
        <v>0</v>
      </c>
      <c r="U24" s="485">
        <v>0</v>
      </c>
      <c r="V24" s="458">
        <v>1</v>
      </c>
      <c r="W24" s="485">
        <v>57</v>
      </c>
      <c r="X24" s="458">
        <v>0.5</v>
      </c>
      <c r="Y24" s="148">
        <f t="shared" si="1"/>
        <v>57</v>
      </c>
      <c r="Z24" s="148">
        <f t="shared" si="2"/>
        <v>57</v>
      </c>
      <c r="AA24" s="150"/>
      <c r="AB24" s="7"/>
      <c r="AC24" s="7"/>
    </row>
    <row r="25" spans="1:29" ht="28.5" x14ac:dyDescent="0.2">
      <c r="A25" s="86" t="s">
        <v>76</v>
      </c>
      <c r="B25" s="21" t="s">
        <v>76</v>
      </c>
      <c r="C25" s="491" t="s">
        <v>313</v>
      </c>
      <c r="D25" s="460" t="s">
        <v>1163</v>
      </c>
      <c r="E25" s="460" t="s">
        <v>1158</v>
      </c>
      <c r="F25" s="486" t="s">
        <v>1166</v>
      </c>
      <c r="G25" s="457"/>
      <c r="H25" s="433" t="s">
        <v>252</v>
      </c>
      <c r="I25" s="433" t="s">
        <v>75</v>
      </c>
      <c r="J25" s="433" t="s">
        <v>74</v>
      </c>
      <c r="K25" s="433" t="s">
        <v>75</v>
      </c>
      <c r="L25" s="459" t="s">
        <v>1167</v>
      </c>
      <c r="M25" s="146"/>
      <c r="N25" s="146"/>
      <c r="O25" s="146"/>
      <c r="P25" s="147"/>
      <c r="Q25" s="147">
        <v>0</v>
      </c>
      <c r="R25" s="147">
        <v>0</v>
      </c>
      <c r="S25" s="148">
        <f t="shared" si="3"/>
        <v>0</v>
      </c>
      <c r="T25" s="458">
        <v>0</v>
      </c>
      <c r="U25" s="485">
        <v>0</v>
      </c>
      <c r="V25" s="458">
        <v>1</v>
      </c>
      <c r="W25" s="485">
        <v>57</v>
      </c>
      <c r="X25" s="458">
        <v>0.5</v>
      </c>
      <c r="Y25" s="148">
        <f t="shared" si="1"/>
        <v>57</v>
      </c>
      <c r="Z25" s="148">
        <f t="shared" si="2"/>
        <v>57</v>
      </c>
      <c r="AA25" s="150"/>
      <c r="AB25" s="7"/>
      <c r="AC25" s="7"/>
    </row>
    <row r="26" spans="1:29" ht="28.5" x14ac:dyDescent="0.2">
      <c r="A26" s="86" t="s">
        <v>76</v>
      </c>
      <c r="B26" s="21" t="s">
        <v>76</v>
      </c>
      <c r="C26" s="491" t="s">
        <v>313</v>
      </c>
      <c r="D26" s="460" t="s">
        <v>1163</v>
      </c>
      <c r="E26" s="460" t="s">
        <v>1158</v>
      </c>
      <c r="F26" s="486" t="s">
        <v>1166</v>
      </c>
      <c r="G26" s="457"/>
      <c r="H26" s="433" t="s">
        <v>252</v>
      </c>
      <c r="I26" s="433" t="s">
        <v>75</v>
      </c>
      <c r="J26" s="433" t="s">
        <v>74</v>
      </c>
      <c r="K26" s="433" t="s">
        <v>75</v>
      </c>
      <c r="L26" s="459" t="s">
        <v>1167</v>
      </c>
      <c r="M26" s="146"/>
      <c r="N26" s="146"/>
      <c r="O26" s="146"/>
      <c r="P26" s="147"/>
      <c r="Q26" s="147">
        <v>0</v>
      </c>
      <c r="R26" s="147">
        <v>0</v>
      </c>
      <c r="S26" s="148">
        <f t="shared" si="3"/>
        <v>0</v>
      </c>
      <c r="T26" s="458">
        <v>0</v>
      </c>
      <c r="U26" s="485">
        <v>0</v>
      </c>
      <c r="V26" s="458">
        <v>1</v>
      </c>
      <c r="W26" s="485">
        <v>57</v>
      </c>
      <c r="X26" s="458">
        <v>0.5</v>
      </c>
      <c r="Y26" s="148">
        <f t="shared" si="1"/>
        <v>57</v>
      </c>
      <c r="Z26" s="148">
        <f t="shared" si="2"/>
        <v>57</v>
      </c>
      <c r="AA26" s="150"/>
      <c r="AB26" s="7"/>
      <c r="AC26" s="7"/>
    </row>
    <row r="27" spans="1:29" ht="28.5" x14ac:dyDescent="0.2">
      <c r="A27" s="86" t="s">
        <v>76</v>
      </c>
      <c r="B27" s="21" t="s">
        <v>76</v>
      </c>
      <c r="C27" s="491" t="s">
        <v>313</v>
      </c>
      <c r="D27" s="460" t="s">
        <v>1163</v>
      </c>
      <c r="E27" s="460" t="s">
        <v>1158</v>
      </c>
      <c r="F27" s="486" t="s">
        <v>1166</v>
      </c>
      <c r="G27" s="457"/>
      <c r="H27" s="433" t="s">
        <v>252</v>
      </c>
      <c r="I27" s="433" t="s">
        <v>75</v>
      </c>
      <c r="J27" s="433" t="s">
        <v>74</v>
      </c>
      <c r="K27" s="433" t="s">
        <v>75</v>
      </c>
      <c r="L27" s="459" t="s">
        <v>1167</v>
      </c>
      <c r="M27" s="146"/>
      <c r="N27" s="146"/>
      <c r="O27" s="146"/>
      <c r="P27" s="147"/>
      <c r="Q27" s="147">
        <v>0</v>
      </c>
      <c r="R27" s="147">
        <v>0</v>
      </c>
      <c r="S27" s="148">
        <f t="shared" si="3"/>
        <v>0</v>
      </c>
      <c r="T27" s="458">
        <v>0</v>
      </c>
      <c r="U27" s="485">
        <v>0</v>
      </c>
      <c r="V27" s="458">
        <v>1</v>
      </c>
      <c r="W27" s="485">
        <v>57</v>
      </c>
      <c r="X27" s="458">
        <v>0.5</v>
      </c>
      <c r="Y27" s="148">
        <f t="shared" si="1"/>
        <v>57</v>
      </c>
      <c r="Z27" s="148">
        <f t="shared" si="2"/>
        <v>57</v>
      </c>
      <c r="AA27" s="150"/>
      <c r="AB27" s="7"/>
      <c r="AC27" s="7"/>
    </row>
    <row r="28" spans="1:29" ht="28.5" x14ac:dyDescent="0.2">
      <c r="A28" s="86" t="s">
        <v>76</v>
      </c>
      <c r="B28" s="21" t="s">
        <v>76</v>
      </c>
      <c r="C28" s="491" t="s">
        <v>313</v>
      </c>
      <c r="D28" s="460" t="s">
        <v>1163</v>
      </c>
      <c r="E28" s="460" t="s">
        <v>1158</v>
      </c>
      <c r="F28" s="486" t="s">
        <v>1166</v>
      </c>
      <c r="G28" s="457"/>
      <c r="H28" s="433" t="s">
        <v>252</v>
      </c>
      <c r="I28" s="433" t="s">
        <v>75</v>
      </c>
      <c r="J28" s="433" t="s">
        <v>74</v>
      </c>
      <c r="K28" s="433" t="s">
        <v>75</v>
      </c>
      <c r="L28" s="459" t="s">
        <v>1167</v>
      </c>
      <c r="M28" s="146"/>
      <c r="N28" s="146"/>
      <c r="O28" s="146"/>
      <c r="P28" s="147"/>
      <c r="Q28" s="147">
        <v>0</v>
      </c>
      <c r="R28" s="147">
        <v>0</v>
      </c>
      <c r="S28" s="148">
        <f t="shared" si="3"/>
        <v>0</v>
      </c>
      <c r="T28" s="458">
        <v>0</v>
      </c>
      <c r="U28" s="485">
        <v>0</v>
      </c>
      <c r="V28" s="458">
        <v>1</v>
      </c>
      <c r="W28" s="485">
        <v>57</v>
      </c>
      <c r="X28" s="458">
        <v>0.5</v>
      </c>
      <c r="Y28" s="148">
        <f t="shared" si="1"/>
        <v>57</v>
      </c>
      <c r="Z28" s="148">
        <f t="shared" si="2"/>
        <v>57</v>
      </c>
      <c r="AA28" s="150"/>
      <c r="AB28" s="7"/>
      <c r="AC28" s="7"/>
    </row>
    <row r="29" spans="1:29" ht="28.5" x14ac:dyDescent="0.2">
      <c r="A29" s="86" t="s">
        <v>76</v>
      </c>
      <c r="B29" s="21" t="s">
        <v>76</v>
      </c>
      <c r="C29" s="491" t="s">
        <v>313</v>
      </c>
      <c r="D29" s="460" t="s">
        <v>1163</v>
      </c>
      <c r="E29" s="460" t="s">
        <v>1158</v>
      </c>
      <c r="F29" s="486" t="s">
        <v>1166</v>
      </c>
      <c r="G29" s="457"/>
      <c r="H29" s="433" t="s">
        <v>252</v>
      </c>
      <c r="I29" s="433" t="s">
        <v>75</v>
      </c>
      <c r="J29" s="433" t="s">
        <v>74</v>
      </c>
      <c r="K29" s="433" t="s">
        <v>75</v>
      </c>
      <c r="L29" s="459" t="s">
        <v>1167</v>
      </c>
      <c r="M29" s="146"/>
      <c r="N29" s="146"/>
      <c r="O29" s="146"/>
      <c r="P29" s="147"/>
      <c r="Q29" s="147">
        <v>0</v>
      </c>
      <c r="R29" s="147">
        <v>0</v>
      </c>
      <c r="S29" s="148">
        <f t="shared" si="3"/>
        <v>0</v>
      </c>
      <c r="T29" s="458">
        <v>0</v>
      </c>
      <c r="U29" s="485">
        <v>0</v>
      </c>
      <c r="V29" s="458">
        <v>1</v>
      </c>
      <c r="W29" s="485">
        <v>57</v>
      </c>
      <c r="X29" s="458">
        <v>0.5</v>
      </c>
      <c r="Y29" s="148">
        <f t="shared" si="1"/>
        <v>57</v>
      </c>
      <c r="Z29" s="148">
        <f t="shared" si="2"/>
        <v>57</v>
      </c>
      <c r="AA29" s="150"/>
      <c r="AB29" s="7"/>
      <c r="AC29" s="7"/>
    </row>
    <row r="30" spans="1:29" ht="57" x14ac:dyDescent="0.2">
      <c r="A30" s="86" t="s">
        <v>76</v>
      </c>
      <c r="B30" s="21" t="s">
        <v>76</v>
      </c>
      <c r="C30" s="490" t="s">
        <v>313</v>
      </c>
      <c r="D30" s="460" t="s">
        <v>1163</v>
      </c>
      <c r="E30" s="460" t="s">
        <v>1158</v>
      </c>
      <c r="F30" s="480" t="s">
        <v>1164</v>
      </c>
      <c r="G30" s="457"/>
      <c r="H30" s="433" t="s">
        <v>252</v>
      </c>
      <c r="I30" s="433" t="s">
        <v>75</v>
      </c>
      <c r="J30" s="433" t="s">
        <v>74</v>
      </c>
      <c r="K30" s="433" t="s">
        <v>75</v>
      </c>
      <c r="L30" s="459" t="s">
        <v>1165</v>
      </c>
      <c r="M30" s="146"/>
      <c r="N30" s="146"/>
      <c r="O30" s="146"/>
      <c r="P30" s="147"/>
      <c r="Q30" s="147">
        <v>0</v>
      </c>
      <c r="R30" s="147">
        <v>0</v>
      </c>
      <c r="S30" s="148">
        <f t="shared" si="3"/>
        <v>0</v>
      </c>
      <c r="T30" s="458">
        <v>0</v>
      </c>
      <c r="U30" s="485">
        <v>0</v>
      </c>
      <c r="V30" s="458">
        <v>1</v>
      </c>
      <c r="W30" s="485">
        <v>57</v>
      </c>
      <c r="X30" s="458">
        <v>0.5</v>
      </c>
      <c r="Y30" s="148">
        <f t="shared" si="1"/>
        <v>57</v>
      </c>
      <c r="Z30" s="148">
        <f t="shared" si="2"/>
        <v>57</v>
      </c>
      <c r="AA30" s="150"/>
      <c r="AB30" s="7"/>
      <c r="AC30" s="7"/>
    </row>
    <row r="31" spans="1:29" ht="57" x14ac:dyDescent="0.2">
      <c r="A31" s="86" t="s">
        <v>76</v>
      </c>
      <c r="B31" s="21" t="s">
        <v>76</v>
      </c>
      <c r="C31" s="490" t="s">
        <v>313</v>
      </c>
      <c r="D31" s="460" t="s">
        <v>1163</v>
      </c>
      <c r="E31" s="460" t="s">
        <v>1158</v>
      </c>
      <c r="F31" s="480" t="s">
        <v>1164</v>
      </c>
      <c r="G31" s="457"/>
      <c r="H31" s="433" t="s">
        <v>252</v>
      </c>
      <c r="I31" s="433" t="s">
        <v>75</v>
      </c>
      <c r="J31" s="433" t="s">
        <v>74</v>
      </c>
      <c r="K31" s="433" t="s">
        <v>75</v>
      </c>
      <c r="L31" s="459" t="s">
        <v>1165</v>
      </c>
      <c r="M31" s="146"/>
      <c r="N31" s="146"/>
      <c r="O31" s="146"/>
      <c r="P31" s="147"/>
      <c r="Q31" s="147">
        <v>0</v>
      </c>
      <c r="R31" s="147">
        <v>0</v>
      </c>
      <c r="S31" s="148">
        <f t="shared" si="0"/>
        <v>0</v>
      </c>
      <c r="T31" s="458">
        <v>0</v>
      </c>
      <c r="U31" s="485">
        <v>0</v>
      </c>
      <c r="V31" s="458">
        <v>1</v>
      </c>
      <c r="W31" s="485">
        <v>57</v>
      </c>
      <c r="X31" s="458">
        <v>0.5</v>
      </c>
      <c r="Y31" s="148">
        <f t="shared" si="1"/>
        <v>57</v>
      </c>
      <c r="Z31" s="148">
        <f t="shared" si="2"/>
        <v>57</v>
      </c>
      <c r="AA31" s="150"/>
      <c r="AB31" s="7"/>
      <c r="AC31" s="7"/>
    </row>
    <row r="32" spans="1:29" ht="28.5" x14ac:dyDescent="0.2">
      <c r="A32" s="86" t="s">
        <v>76</v>
      </c>
      <c r="B32" s="21" t="s">
        <v>76</v>
      </c>
      <c r="C32" s="490" t="s">
        <v>313</v>
      </c>
      <c r="D32" s="460" t="s">
        <v>1163</v>
      </c>
      <c r="E32" s="460" t="s">
        <v>1158</v>
      </c>
      <c r="F32" s="486" t="s">
        <v>1166</v>
      </c>
      <c r="G32" s="457"/>
      <c r="H32" s="433" t="s">
        <v>252</v>
      </c>
      <c r="I32" s="433" t="s">
        <v>75</v>
      </c>
      <c r="J32" s="433" t="s">
        <v>74</v>
      </c>
      <c r="K32" s="433" t="s">
        <v>75</v>
      </c>
      <c r="L32" s="459" t="s">
        <v>1167</v>
      </c>
      <c r="M32" s="146"/>
      <c r="N32" s="146"/>
      <c r="O32" s="146"/>
      <c r="P32" s="147"/>
      <c r="Q32" s="147">
        <v>0</v>
      </c>
      <c r="R32" s="147">
        <v>0</v>
      </c>
      <c r="S32" s="148">
        <f t="shared" si="0"/>
        <v>0</v>
      </c>
      <c r="T32" s="458">
        <v>0</v>
      </c>
      <c r="U32" s="485">
        <v>0</v>
      </c>
      <c r="V32" s="458">
        <v>1</v>
      </c>
      <c r="W32" s="485">
        <v>57</v>
      </c>
      <c r="X32" s="458">
        <v>0.5</v>
      </c>
      <c r="Y32" s="148">
        <f t="shared" si="1"/>
        <v>57</v>
      </c>
      <c r="Z32" s="148">
        <f t="shared" si="2"/>
        <v>57</v>
      </c>
      <c r="AA32" s="150"/>
      <c r="AB32" s="7"/>
      <c r="AC32" s="7"/>
    </row>
    <row r="33" spans="1:29" ht="14.25" x14ac:dyDescent="0.2">
      <c r="A33" s="86" t="s">
        <v>76</v>
      </c>
      <c r="B33" s="21" t="s">
        <v>76</v>
      </c>
      <c r="C33" s="490" t="s">
        <v>1168</v>
      </c>
      <c r="D33" s="433" t="s">
        <v>1169</v>
      </c>
      <c r="E33" s="487" t="s">
        <v>1158</v>
      </c>
      <c r="F33" s="480" t="s">
        <v>1170</v>
      </c>
      <c r="G33" s="457"/>
      <c r="H33" s="433" t="s">
        <v>252</v>
      </c>
      <c r="I33" s="433" t="s">
        <v>75</v>
      </c>
      <c r="J33" s="433" t="s">
        <v>74</v>
      </c>
      <c r="K33" s="433" t="s">
        <v>75</v>
      </c>
      <c r="L33" s="456" t="s">
        <v>78</v>
      </c>
      <c r="M33" s="146"/>
      <c r="N33" s="146"/>
      <c r="O33" s="146"/>
      <c r="P33" s="147"/>
      <c r="Q33" s="147">
        <v>0</v>
      </c>
      <c r="R33" s="147">
        <v>0</v>
      </c>
      <c r="S33" s="148">
        <f t="shared" si="0"/>
        <v>0</v>
      </c>
      <c r="T33" s="458">
        <v>0</v>
      </c>
      <c r="U33" s="485">
        <v>0</v>
      </c>
      <c r="V33" s="458">
        <v>1</v>
      </c>
      <c r="W33" s="485">
        <v>57</v>
      </c>
      <c r="X33" s="458">
        <v>0.5</v>
      </c>
      <c r="Y33" s="148">
        <f t="shared" si="1"/>
        <v>57</v>
      </c>
      <c r="Z33" s="148">
        <f t="shared" si="2"/>
        <v>57</v>
      </c>
      <c r="AA33" s="150"/>
      <c r="AB33" s="7"/>
      <c r="AC33" s="7"/>
    </row>
    <row r="34" spans="1:29" ht="71.25" x14ac:dyDescent="0.2">
      <c r="A34" s="86" t="s">
        <v>76</v>
      </c>
      <c r="B34" s="21" t="s">
        <v>76</v>
      </c>
      <c r="C34" s="490" t="s">
        <v>1171</v>
      </c>
      <c r="D34" s="433" t="s">
        <v>1172</v>
      </c>
      <c r="E34" s="487" t="s">
        <v>1158</v>
      </c>
      <c r="F34" s="480" t="s">
        <v>1173</v>
      </c>
      <c r="G34" s="457"/>
      <c r="H34" s="433" t="s">
        <v>252</v>
      </c>
      <c r="I34" s="433" t="s">
        <v>75</v>
      </c>
      <c r="J34" s="433" t="s">
        <v>74</v>
      </c>
      <c r="K34" s="433" t="s">
        <v>75</v>
      </c>
      <c r="L34" s="456" t="s">
        <v>78</v>
      </c>
      <c r="M34" s="146"/>
      <c r="N34" s="146"/>
      <c r="O34" s="146"/>
      <c r="P34" s="147"/>
      <c r="Q34" s="147">
        <v>0</v>
      </c>
      <c r="R34" s="147">
        <v>0</v>
      </c>
      <c r="S34" s="148">
        <f t="shared" si="0"/>
        <v>0</v>
      </c>
      <c r="T34" s="458">
        <v>0</v>
      </c>
      <c r="U34" s="485">
        <v>0</v>
      </c>
      <c r="V34" s="458">
        <v>1</v>
      </c>
      <c r="W34" s="485">
        <v>57</v>
      </c>
      <c r="X34" s="458">
        <v>0.5</v>
      </c>
      <c r="Y34" s="148">
        <f t="shared" si="1"/>
        <v>57</v>
      </c>
      <c r="Z34" s="148">
        <f t="shared" si="2"/>
        <v>57</v>
      </c>
      <c r="AA34" s="150"/>
      <c r="AB34" s="7"/>
      <c r="AC34" s="7"/>
    </row>
    <row r="35" spans="1:29" ht="71.25" x14ac:dyDescent="0.2">
      <c r="A35" s="86" t="s">
        <v>76</v>
      </c>
      <c r="B35" s="21" t="s">
        <v>76</v>
      </c>
      <c r="C35" s="490" t="s">
        <v>1171</v>
      </c>
      <c r="D35" s="433" t="s">
        <v>1172</v>
      </c>
      <c r="E35" s="487" t="s">
        <v>1158</v>
      </c>
      <c r="F35" s="480" t="s">
        <v>1173</v>
      </c>
      <c r="G35" s="457"/>
      <c r="H35" s="433" t="s">
        <v>252</v>
      </c>
      <c r="I35" s="433" t="s">
        <v>75</v>
      </c>
      <c r="J35" s="433" t="s">
        <v>74</v>
      </c>
      <c r="K35" s="433" t="s">
        <v>75</v>
      </c>
      <c r="L35" s="459" t="s">
        <v>1174</v>
      </c>
      <c r="M35" s="146"/>
      <c r="N35" s="146"/>
      <c r="O35" s="146"/>
      <c r="P35" s="147"/>
      <c r="Q35" s="147">
        <v>0</v>
      </c>
      <c r="R35" s="147">
        <v>0</v>
      </c>
      <c r="S35" s="148">
        <f t="shared" si="0"/>
        <v>0</v>
      </c>
      <c r="T35" s="458">
        <v>0</v>
      </c>
      <c r="U35" s="485">
        <v>0</v>
      </c>
      <c r="V35" s="458">
        <v>1</v>
      </c>
      <c r="W35" s="485">
        <v>57</v>
      </c>
      <c r="X35" s="458">
        <v>0.5</v>
      </c>
      <c r="Y35" s="148">
        <f t="shared" si="1"/>
        <v>57</v>
      </c>
      <c r="Z35" s="148">
        <f t="shared" si="2"/>
        <v>57</v>
      </c>
      <c r="AA35" s="150"/>
      <c r="AB35" s="7"/>
      <c r="AC35" s="7"/>
    </row>
    <row r="36" spans="1:29" ht="28.5" x14ac:dyDescent="0.2">
      <c r="A36" s="86" t="s">
        <v>76</v>
      </c>
      <c r="B36" s="21" t="s">
        <v>76</v>
      </c>
      <c r="C36" s="490" t="s">
        <v>1175</v>
      </c>
      <c r="D36" s="433" t="s">
        <v>1176</v>
      </c>
      <c r="E36" s="460" t="s">
        <v>1158</v>
      </c>
      <c r="F36" s="486" t="s">
        <v>1177</v>
      </c>
      <c r="G36" s="457"/>
      <c r="H36" s="433" t="s">
        <v>257</v>
      </c>
      <c r="I36" s="433" t="s">
        <v>75</v>
      </c>
      <c r="J36" s="433" t="s">
        <v>74</v>
      </c>
      <c r="K36" s="433" t="s">
        <v>75</v>
      </c>
      <c r="L36" s="456" t="s">
        <v>78</v>
      </c>
      <c r="M36" s="146"/>
      <c r="N36" s="146"/>
      <c r="O36" s="146"/>
      <c r="P36" s="147"/>
      <c r="Q36" s="147">
        <v>0</v>
      </c>
      <c r="R36" s="147">
        <v>0</v>
      </c>
      <c r="S36" s="148">
        <f t="shared" si="0"/>
        <v>0</v>
      </c>
      <c r="T36" s="458">
        <v>0</v>
      </c>
      <c r="U36" s="485">
        <v>0</v>
      </c>
      <c r="V36" s="458">
        <v>1</v>
      </c>
      <c r="W36" s="485">
        <v>57</v>
      </c>
      <c r="X36" s="458">
        <v>0.5</v>
      </c>
      <c r="Y36" s="148">
        <f t="shared" si="1"/>
        <v>57</v>
      </c>
      <c r="Z36" s="148">
        <f t="shared" si="2"/>
        <v>57</v>
      </c>
      <c r="AA36" s="150"/>
      <c r="AB36" s="7"/>
      <c r="AC36" s="7"/>
    </row>
    <row r="37" spans="1:29" ht="28.5" x14ac:dyDescent="0.2">
      <c r="A37" s="86" t="s">
        <v>76</v>
      </c>
      <c r="B37" s="21" t="s">
        <v>76</v>
      </c>
      <c r="C37" s="490" t="s">
        <v>1178</v>
      </c>
      <c r="D37" s="433" t="s">
        <v>1179</v>
      </c>
      <c r="E37" s="460" t="s">
        <v>1158</v>
      </c>
      <c r="F37" s="486" t="s">
        <v>1166</v>
      </c>
      <c r="G37" s="457"/>
      <c r="H37" s="433" t="s">
        <v>252</v>
      </c>
      <c r="I37" s="433" t="s">
        <v>75</v>
      </c>
      <c r="J37" s="433" t="s">
        <v>74</v>
      </c>
      <c r="K37" s="433" t="s">
        <v>75</v>
      </c>
      <c r="L37" s="459" t="s">
        <v>1167</v>
      </c>
      <c r="M37" s="146"/>
      <c r="N37" s="146"/>
      <c r="O37" s="146"/>
      <c r="P37" s="147"/>
      <c r="Q37" s="147">
        <v>0</v>
      </c>
      <c r="R37" s="147">
        <v>0</v>
      </c>
      <c r="S37" s="148">
        <f t="shared" si="0"/>
        <v>0</v>
      </c>
      <c r="T37" s="458">
        <v>0</v>
      </c>
      <c r="U37" s="485">
        <v>0</v>
      </c>
      <c r="V37" s="458">
        <v>1</v>
      </c>
      <c r="W37" s="485">
        <v>57</v>
      </c>
      <c r="X37" s="458">
        <v>0.5</v>
      </c>
      <c r="Y37" s="148">
        <f t="shared" si="1"/>
        <v>57</v>
      </c>
      <c r="Z37" s="148">
        <f t="shared" si="2"/>
        <v>57</v>
      </c>
      <c r="AA37" s="150"/>
      <c r="AB37" s="7"/>
      <c r="AC37" s="7"/>
    </row>
    <row r="38" spans="1:29" ht="28.5" x14ac:dyDescent="0.2">
      <c r="A38" s="86" t="s">
        <v>76</v>
      </c>
      <c r="B38" s="21" t="s">
        <v>76</v>
      </c>
      <c r="C38" s="490" t="s">
        <v>1180</v>
      </c>
      <c r="D38" s="433" t="s">
        <v>1181</v>
      </c>
      <c r="E38" s="460" t="s">
        <v>1158</v>
      </c>
      <c r="F38" s="486" t="s">
        <v>1166</v>
      </c>
      <c r="G38" s="457"/>
      <c r="H38" s="433" t="s">
        <v>252</v>
      </c>
      <c r="I38" s="433" t="s">
        <v>75</v>
      </c>
      <c r="J38" s="433" t="s">
        <v>74</v>
      </c>
      <c r="K38" s="433" t="s">
        <v>75</v>
      </c>
      <c r="L38" s="459" t="s">
        <v>1167</v>
      </c>
      <c r="M38" s="146"/>
      <c r="N38" s="146"/>
      <c r="O38" s="146"/>
      <c r="P38" s="147"/>
      <c r="Q38" s="147">
        <v>0</v>
      </c>
      <c r="R38" s="147">
        <v>0</v>
      </c>
      <c r="S38" s="148">
        <f t="shared" si="0"/>
        <v>0</v>
      </c>
      <c r="T38" s="458">
        <v>0</v>
      </c>
      <c r="U38" s="485">
        <v>0</v>
      </c>
      <c r="V38" s="458">
        <v>1</v>
      </c>
      <c r="W38" s="485">
        <v>57</v>
      </c>
      <c r="X38" s="458">
        <v>0.5</v>
      </c>
      <c r="Y38" s="148">
        <f t="shared" si="1"/>
        <v>57</v>
      </c>
      <c r="Z38" s="148">
        <f t="shared" si="2"/>
        <v>57</v>
      </c>
      <c r="AA38" s="150"/>
      <c r="AB38" s="7"/>
      <c r="AC38" s="7"/>
    </row>
    <row r="39" spans="1:29" ht="28.5" x14ac:dyDescent="0.2">
      <c r="A39" s="86" t="s">
        <v>76</v>
      </c>
      <c r="B39" s="21" t="s">
        <v>76</v>
      </c>
      <c r="C39" s="490" t="s">
        <v>1182</v>
      </c>
      <c r="D39" s="433" t="s">
        <v>1183</v>
      </c>
      <c r="E39" s="460" t="s">
        <v>1158</v>
      </c>
      <c r="F39" s="486" t="s">
        <v>1177</v>
      </c>
      <c r="G39" s="457"/>
      <c r="H39" s="433" t="s">
        <v>257</v>
      </c>
      <c r="I39" s="433" t="s">
        <v>75</v>
      </c>
      <c r="J39" s="433" t="s">
        <v>74</v>
      </c>
      <c r="K39" s="433" t="s">
        <v>75</v>
      </c>
      <c r="L39" s="456" t="s">
        <v>78</v>
      </c>
      <c r="M39" s="146"/>
      <c r="N39" s="146"/>
      <c r="O39" s="146"/>
      <c r="P39" s="147"/>
      <c r="Q39" s="147">
        <v>0</v>
      </c>
      <c r="R39" s="147">
        <v>0</v>
      </c>
      <c r="S39" s="148">
        <f t="shared" si="0"/>
        <v>0</v>
      </c>
      <c r="T39" s="458">
        <v>0</v>
      </c>
      <c r="U39" s="485">
        <v>0</v>
      </c>
      <c r="V39" s="458">
        <v>1</v>
      </c>
      <c r="W39" s="485">
        <v>57</v>
      </c>
      <c r="X39" s="458">
        <v>0.5</v>
      </c>
      <c r="Y39" s="148">
        <f t="shared" si="1"/>
        <v>57</v>
      </c>
      <c r="Z39" s="148">
        <f t="shared" si="2"/>
        <v>57</v>
      </c>
      <c r="AA39" s="150"/>
      <c r="AB39" s="7"/>
      <c r="AC39" s="7"/>
    </row>
    <row r="40" spans="1:29" ht="14.25" x14ac:dyDescent="0.2">
      <c r="A40" s="86" t="s">
        <v>76</v>
      </c>
      <c r="B40" s="21" t="s">
        <v>76</v>
      </c>
      <c r="C40" s="490" t="s">
        <v>1184</v>
      </c>
      <c r="D40" s="433" t="s">
        <v>1185</v>
      </c>
      <c r="E40" s="460" t="s">
        <v>1158</v>
      </c>
      <c r="F40" s="480" t="s">
        <v>1186</v>
      </c>
      <c r="G40" s="457"/>
      <c r="H40" s="433" t="s">
        <v>252</v>
      </c>
      <c r="I40" s="433" t="s">
        <v>75</v>
      </c>
      <c r="J40" s="433" t="s">
        <v>74</v>
      </c>
      <c r="K40" s="433" t="s">
        <v>75</v>
      </c>
      <c r="L40" s="456" t="s">
        <v>1160</v>
      </c>
      <c r="M40" s="146"/>
      <c r="N40" s="146"/>
      <c r="O40" s="146"/>
      <c r="P40" s="147"/>
      <c r="Q40" s="147">
        <v>0</v>
      </c>
      <c r="R40" s="147">
        <v>0</v>
      </c>
      <c r="S40" s="148">
        <f t="shared" si="0"/>
        <v>0</v>
      </c>
      <c r="T40" s="458">
        <v>0</v>
      </c>
      <c r="U40" s="485">
        <v>0</v>
      </c>
      <c r="V40" s="458">
        <v>1</v>
      </c>
      <c r="W40" s="485">
        <v>55</v>
      </c>
      <c r="X40" s="458">
        <v>0.5</v>
      </c>
      <c r="Y40" s="148">
        <f t="shared" si="1"/>
        <v>55</v>
      </c>
      <c r="Z40" s="148">
        <f t="shared" si="2"/>
        <v>55</v>
      </c>
      <c r="AA40" s="150"/>
      <c r="AB40" s="7"/>
      <c r="AC40" s="7"/>
    </row>
    <row r="41" spans="1:29" ht="28.5" x14ac:dyDescent="0.2">
      <c r="A41" s="86" t="s">
        <v>76</v>
      </c>
      <c r="B41" s="21" t="s">
        <v>76</v>
      </c>
      <c r="C41" s="490" t="s">
        <v>1178</v>
      </c>
      <c r="D41" s="433" t="s">
        <v>1179</v>
      </c>
      <c r="E41" s="460" t="s">
        <v>1158</v>
      </c>
      <c r="F41" s="486" t="s">
        <v>1166</v>
      </c>
      <c r="G41" s="457"/>
      <c r="H41" s="433" t="s">
        <v>252</v>
      </c>
      <c r="I41" s="433" t="s">
        <v>75</v>
      </c>
      <c r="J41" s="433" t="s">
        <v>74</v>
      </c>
      <c r="K41" s="433" t="s">
        <v>75</v>
      </c>
      <c r="L41" s="459" t="s">
        <v>1167</v>
      </c>
      <c r="M41" s="146"/>
      <c r="N41" s="146"/>
      <c r="O41" s="146"/>
      <c r="P41" s="147"/>
      <c r="Q41" s="147">
        <v>0</v>
      </c>
      <c r="R41" s="147">
        <v>0</v>
      </c>
      <c r="S41" s="148">
        <f t="shared" si="0"/>
        <v>0</v>
      </c>
      <c r="T41" s="458">
        <v>0</v>
      </c>
      <c r="U41" s="485">
        <v>0</v>
      </c>
      <c r="V41" s="458">
        <v>1</v>
      </c>
      <c r="W41" s="485">
        <v>57</v>
      </c>
      <c r="X41" s="458">
        <v>0.5</v>
      </c>
      <c r="Y41" s="148">
        <f t="shared" si="1"/>
        <v>57</v>
      </c>
      <c r="Z41" s="148">
        <f t="shared" si="2"/>
        <v>57</v>
      </c>
      <c r="AA41" s="150"/>
      <c r="AB41" s="7"/>
      <c r="AC41" s="7"/>
    </row>
    <row r="42" spans="1:29" ht="28.5" x14ac:dyDescent="0.2">
      <c r="A42" s="86" t="s">
        <v>76</v>
      </c>
      <c r="B42" s="21" t="s">
        <v>166</v>
      </c>
      <c r="C42" s="342" t="s">
        <v>164</v>
      </c>
      <c r="D42" s="461" t="s">
        <v>165</v>
      </c>
      <c r="E42" s="21" t="s">
        <v>85</v>
      </c>
      <c r="F42" s="21" t="s">
        <v>86</v>
      </c>
      <c r="G42" s="144"/>
      <c r="H42" s="21"/>
      <c r="I42" s="21" t="s">
        <v>75</v>
      </c>
      <c r="J42" s="20" t="s">
        <v>74</v>
      </c>
      <c r="K42" s="21" t="s">
        <v>75</v>
      </c>
      <c r="L42" s="461" t="s">
        <v>1324</v>
      </c>
      <c r="M42" s="146">
        <v>45474</v>
      </c>
      <c r="N42" s="146">
        <v>45476</v>
      </c>
      <c r="O42" s="146"/>
      <c r="P42" s="147"/>
      <c r="Q42" s="147">
        <v>0</v>
      </c>
      <c r="R42" s="147">
        <v>0</v>
      </c>
      <c r="S42" s="148">
        <f t="shared" si="0"/>
        <v>0</v>
      </c>
      <c r="T42" s="21">
        <v>2</v>
      </c>
      <c r="U42" s="147">
        <v>527.75</v>
      </c>
      <c r="V42" s="21">
        <v>1</v>
      </c>
      <c r="W42" s="147">
        <v>263.87</v>
      </c>
      <c r="X42" s="21">
        <f t="shared" ref="X42:X57" si="4">T42+(V42*0.5)</f>
        <v>2.5</v>
      </c>
      <c r="Y42" s="148">
        <v>1319.37</v>
      </c>
      <c r="Z42" s="148">
        <v>1319.37</v>
      </c>
      <c r="AA42" s="21" t="s">
        <v>88</v>
      </c>
      <c r="AB42" s="7"/>
      <c r="AC42" s="7"/>
    </row>
    <row r="43" spans="1:29" ht="28.5" x14ac:dyDescent="0.2">
      <c r="A43" s="86" t="s">
        <v>76</v>
      </c>
      <c r="B43" s="21" t="s">
        <v>166</v>
      </c>
      <c r="C43" s="342" t="s">
        <v>161</v>
      </c>
      <c r="D43" s="461" t="s">
        <v>162</v>
      </c>
      <c r="E43" s="21" t="s">
        <v>85</v>
      </c>
      <c r="F43" s="21" t="s">
        <v>86</v>
      </c>
      <c r="G43" s="144"/>
      <c r="H43" s="21"/>
      <c r="I43" s="21" t="s">
        <v>75</v>
      </c>
      <c r="J43" s="20" t="s">
        <v>74</v>
      </c>
      <c r="K43" s="21" t="s">
        <v>75</v>
      </c>
      <c r="L43" s="461" t="s">
        <v>1324</v>
      </c>
      <c r="M43" s="146">
        <v>45474</v>
      </c>
      <c r="N43" s="146">
        <v>45476</v>
      </c>
      <c r="O43" s="146"/>
      <c r="P43" s="147"/>
      <c r="Q43" s="147">
        <v>0</v>
      </c>
      <c r="R43" s="147">
        <v>0</v>
      </c>
      <c r="S43" s="148">
        <f t="shared" si="0"/>
        <v>0</v>
      </c>
      <c r="T43" s="21">
        <v>2</v>
      </c>
      <c r="U43" s="147">
        <v>527.75</v>
      </c>
      <c r="V43" s="21">
        <v>1</v>
      </c>
      <c r="W43" s="147">
        <v>263.87</v>
      </c>
      <c r="X43" s="21">
        <f t="shared" si="4"/>
        <v>2.5</v>
      </c>
      <c r="Y43" s="148">
        <v>1319.37</v>
      </c>
      <c r="Z43" s="148">
        <v>1319.37</v>
      </c>
      <c r="AA43" s="21" t="s">
        <v>88</v>
      </c>
      <c r="AB43" s="7"/>
      <c r="AC43" s="7"/>
    </row>
    <row r="44" spans="1:29" ht="28.5" x14ac:dyDescent="0.2">
      <c r="A44" s="86" t="s">
        <v>76</v>
      </c>
      <c r="B44" s="21" t="s">
        <v>166</v>
      </c>
      <c r="C44" s="342" t="s">
        <v>95</v>
      </c>
      <c r="D44" s="461" t="s">
        <v>96</v>
      </c>
      <c r="E44" s="21" t="s">
        <v>85</v>
      </c>
      <c r="F44" s="21" t="s">
        <v>86</v>
      </c>
      <c r="G44" s="144"/>
      <c r="H44" s="21"/>
      <c r="I44" s="21" t="s">
        <v>75</v>
      </c>
      <c r="J44" s="20" t="s">
        <v>74</v>
      </c>
      <c r="K44" s="21" t="s">
        <v>75</v>
      </c>
      <c r="L44" s="461" t="s">
        <v>1324</v>
      </c>
      <c r="M44" s="146">
        <v>45474</v>
      </c>
      <c r="N44" s="146">
        <v>45476</v>
      </c>
      <c r="O44" s="146"/>
      <c r="P44" s="147"/>
      <c r="Q44" s="147">
        <v>0</v>
      </c>
      <c r="R44" s="147">
        <v>0</v>
      </c>
      <c r="S44" s="148">
        <f t="shared" si="0"/>
        <v>0</v>
      </c>
      <c r="T44" s="21">
        <v>2</v>
      </c>
      <c r="U44" s="147">
        <v>527.75</v>
      </c>
      <c r="V44" s="21">
        <v>1</v>
      </c>
      <c r="W44" s="147">
        <v>263.87</v>
      </c>
      <c r="X44" s="21">
        <f t="shared" si="4"/>
        <v>2.5</v>
      </c>
      <c r="Y44" s="148">
        <v>1319.37</v>
      </c>
      <c r="Z44" s="148">
        <v>1319.37</v>
      </c>
      <c r="AA44" s="21" t="s">
        <v>88</v>
      </c>
      <c r="AB44" s="7"/>
      <c r="AC44" s="7"/>
    </row>
    <row r="45" spans="1:29" ht="28.5" x14ac:dyDescent="0.2">
      <c r="A45" s="86" t="s">
        <v>76</v>
      </c>
      <c r="B45" s="21" t="s">
        <v>166</v>
      </c>
      <c r="C45" s="342" t="s">
        <v>1325</v>
      </c>
      <c r="D45" s="461" t="s">
        <v>132</v>
      </c>
      <c r="E45" s="21" t="s">
        <v>85</v>
      </c>
      <c r="F45" s="21" t="s">
        <v>86</v>
      </c>
      <c r="G45" s="144"/>
      <c r="H45" s="21"/>
      <c r="I45" s="21" t="s">
        <v>75</v>
      </c>
      <c r="J45" s="20" t="s">
        <v>74</v>
      </c>
      <c r="K45" s="21" t="s">
        <v>75</v>
      </c>
      <c r="L45" s="461" t="s">
        <v>1324</v>
      </c>
      <c r="M45" s="146">
        <v>45474</v>
      </c>
      <c r="N45" s="146">
        <v>45476</v>
      </c>
      <c r="O45" s="146"/>
      <c r="P45" s="147"/>
      <c r="Q45" s="147">
        <v>0</v>
      </c>
      <c r="R45" s="147">
        <v>0</v>
      </c>
      <c r="S45" s="148">
        <f t="shared" si="0"/>
        <v>0</v>
      </c>
      <c r="T45" s="21">
        <v>2</v>
      </c>
      <c r="U45" s="147">
        <v>527.75</v>
      </c>
      <c r="V45" s="21">
        <v>1</v>
      </c>
      <c r="W45" s="147">
        <v>263.87</v>
      </c>
      <c r="X45" s="21">
        <f t="shared" si="4"/>
        <v>2.5</v>
      </c>
      <c r="Y45" s="148">
        <v>1319.37</v>
      </c>
      <c r="Z45" s="148">
        <v>1319.37</v>
      </c>
      <c r="AA45" s="21" t="s">
        <v>88</v>
      </c>
      <c r="AB45" s="7"/>
      <c r="AC45" s="7"/>
    </row>
    <row r="46" spans="1:29" ht="28.5" x14ac:dyDescent="0.2">
      <c r="A46" s="86" t="s">
        <v>76</v>
      </c>
      <c r="B46" s="21" t="s">
        <v>166</v>
      </c>
      <c r="C46" s="342" t="s">
        <v>79</v>
      </c>
      <c r="D46" s="461" t="s">
        <v>81</v>
      </c>
      <c r="E46" s="21" t="s">
        <v>85</v>
      </c>
      <c r="F46" s="21" t="s">
        <v>86</v>
      </c>
      <c r="G46" s="144"/>
      <c r="H46" s="21"/>
      <c r="I46" s="21" t="s">
        <v>75</v>
      </c>
      <c r="J46" s="20" t="s">
        <v>74</v>
      </c>
      <c r="K46" s="21" t="s">
        <v>75</v>
      </c>
      <c r="L46" s="20" t="s">
        <v>1326</v>
      </c>
      <c r="M46" s="146">
        <v>45474</v>
      </c>
      <c r="N46" s="146">
        <v>45478</v>
      </c>
      <c r="O46" s="146"/>
      <c r="P46" s="147"/>
      <c r="Q46" s="147">
        <v>0</v>
      </c>
      <c r="R46" s="147">
        <v>0</v>
      </c>
      <c r="S46" s="148">
        <f t="shared" si="0"/>
        <v>0</v>
      </c>
      <c r="T46" s="21">
        <v>4</v>
      </c>
      <c r="U46" s="147">
        <v>527.75</v>
      </c>
      <c r="V46" s="21">
        <v>1</v>
      </c>
      <c r="W46" s="147">
        <v>263.87</v>
      </c>
      <c r="X46" s="21">
        <f t="shared" si="4"/>
        <v>4.5</v>
      </c>
      <c r="Y46" s="148">
        <v>2374.87</v>
      </c>
      <c r="Z46" s="148">
        <v>2374.87</v>
      </c>
      <c r="AA46" s="21" t="s">
        <v>88</v>
      </c>
      <c r="AB46" s="7"/>
      <c r="AC46" s="7"/>
    </row>
    <row r="47" spans="1:29" ht="28.5" x14ac:dyDescent="0.2">
      <c r="A47" s="86" t="s">
        <v>76</v>
      </c>
      <c r="B47" s="21" t="s">
        <v>166</v>
      </c>
      <c r="C47" s="492" t="s">
        <v>117</v>
      </c>
      <c r="D47" s="461" t="s">
        <v>118</v>
      </c>
      <c r="E47" s="21" t="s">
        <v>85</v>
      </c>
      <c r="F47" s="21" t="s">
        <v>86</v>
      </c>
      <c r="G47" s="144"/>
      <c r="H47" s="21"/>
      <c r="I47" s="21" t="s">
        <v>75</v>
      </c>
      <c r="J47" s="20" t="s">
        <v>74</v>
      </c>
      <c r="K47" s="21" t="s">
        <v>75</v>
      </c>
      <c r="L47" s="20" t="s">
        <v>1326</v>
      </c>
      <c r="M47" s="146">
        <v>45474</v>
      </c>
      <c r="N47" s="146">
        <v>45478</v>
      </c>
      <c r="O47" s="146"/>
      <c r="P47" s="147"/>
      <c r="Q47" s="147">
        <v>0</v>
      </c>
      <c r="R47" s="147">
        <v>0</v>
      </c>
      <c r="S47" s="148">
        <f t="shared" si="0"/>
        <v>0</v>
      </c>
      <c r="T47" s="21">
        <v>4</v>
      </c>
      <c r="U47" s="147">
        <v>527.75</v>
      </c>
      <c r="V47" s="21">
        <v>1</v>
      </c>
      <c r="W47" s="147">
        <v>263.87</v>
      </c>
      <c r="X47" s="21">
        <f t="shared" si="4"/>
        <v>4.5</v>
      </c>
      <c r="Y47" s="148">
        <v>2374.87</v>
      </c>
      <c r="Z47" s="148">
        <v>2374.87</v>
      </c>
      <c r="AA47" s="21" t="s">
        <v>88</v>
      </c>
      <c r="AB47" s="7"/>
      <c r="AC47" s="7"/>
    </row>
    <row r="48" spans="1:29" ht="28.5" x14ac:dyDescent="0.2">
      <c r="A48" s="86" t="s">
        <v>76</v>
      </c>
      <c r="B48" s="21" t="s">
        <v>166</v>
      </c>
      <c r="C48" s="492" t="s">
        <v>104</v>
      </c>
      <c r="D48" s="461" t="s">
        <v>105</v>
      </c>
      <c r="E48" s="21" t="s">
        <v>85</v>
      </c>
      <c r="F48" s="21" t="s">
        <v>86</v>
      </c>
      <c r="G48" s="144"/>
      <c r="H48" s="21"/>
      <c r="I48" s="21" t="s">
        <v>75</v>
      </c>
      <c r="J48" s="20" t="s">
        <v>74</v>
      </c>
      <c r="K48" s="21" t="s">
        <v>75</v>
      </c>
      <c r="L48" s="20" t="s">
        <v>1326</v>
      </c>
      <c r="M48" s="146">
        <v>45474</v>
      </c>
      <c r="N48" s="146">
        <v>45478</v>
      </c>
      <c r="O48" s="146"/>
      <c r="P48" s="147"/>
      <c r="Q48" s="147">
        <v>0</v>
      </c>
      <c r="R48" s="147">
        <v>0</v>
      </c>
      <c r="S48" s="148">
        <f t="shared" si="0"/>
        <v>0</v>
      </c>
      <c r="T48" s="21">
        <v>4</v>
      </c>
      <c r="U48" s="147">
        <v>527.75</v>
      </c>
      <c r="V48" s="21">
        <v>1</v>
      </c>
      <c r="W48" s="147">
        <v>263.87</v>
      </c>
      <c r="X48" s="21">
        <f t="shared" si="4"/>
        <v>4.5</v>
      </c>
      <c r="Y48" s="148">
        <v>2374.87</v>
      </c>
      <c r="Z48" s="148">
        <v>2374.87</v>
      </c>
      <c r="AA48" s="21" t="s">
        <v>88</v>
      </c>
      <c r="AB48" s="7"/>
      <c r="AC48" s="7"/>
    </row>
    <row r="49" spans="1:29" ht="28.5" x14ac:dyDescent="0.2">
      <c r="A49" s="86" t="s">
        <v>76</v>
      </c>
      <c r="B49" s="21" t="s">
        <v>166</v>
      </c>
      <c r="C49" s="492" t="s">
        <v>77</v>
      </c>
      <c r="D49" s="461" t="s">
        <v>80</v>
      </c>
      <c r="E49" s="21"/>
      <c r="F49" s="21" t="s">
        <v>86</v>
      </c>
      <c r="G49" s="144"/>
      <c r="H49" s="21"/>
      <c r="I49" s="21" t="s">
        <v>75</v>
      </c>
      <c r="J49" s="20" t="s">
        <v>74</v>
      </c>
      <c r="K49" s="21" t="s">
        <v>75</v>
      </c>
      <c r="L49" s="20" t="s">
        <v>1326</v>
      </c>
      <c r="M49" s="146">
        <v>45474</v>
      </c>
      <c r="N49" s="146">
        <v>45478</v>
      </c>
      <c r="O49" s="146"/>
      <c r="P49" s="147"/>
      <c r="Q49" s="147">
        <v>0</v>
      </c>
      <c r="R49" s="147">
        <v>0</v>
      </c>
      <c r="S49" s="148">
        <f t="shared" si="0"/>
        <v>0</v>
      </c>
      <c r="T49" s="21">
        <v>4</v>
      </c>
      <c r="U49" s="147">
        <v>527.75</v>
      </c>
      <c r="V49" s="21">
        <v>1</v>
      </c>
      <c r="W49" s="147">
        <v>263.87</v>
      </c>
      <c r="X49" s="21">
        <f t="shared" si="4"/>
        <v>4.5</v>
      </c>
      <c r="Y49" s="148">
        <v>2374.87</v>
      </c>
      <c r="Z49" s="148">
        <v>2374.87</v>
      </c>
      <c r="AA49" s="21" t="s">
        <v>88</v>
      </c>
      <c r="AB49" s="7"/>
      <c r="AC49" s="7"/>
    </row>
    <row r="50" spans="1:29" ht="28.5" x14ac:dyDescent="0.2">
      <c r="A50" s="86" t="s">
        <v>76</v>
      </c>
      <c r="B50" s="21" t="s">
        <v>166</v>
      </c>
      <c r="C50" s="342" t="s">
        <v>101</v>
      </c>
      <c r="D50" s="461" t="s">
        <v>102</v>
      </c>
      <c r="E50" s="21" t="s">
        <v>85</v>
      </c>
      <c r="F50" s="21" t="s">
        <v>86</v>
      </c>
      <c r="G50" s="144"/>
      <c r="H50" s="21"/>
      <c r="I50" s="21" t="s">
        <v>75</v>
      </c>
      <c r="J50" s="20" t="s">
        <v>74</v>
      </c>
      <c r="K50" s="21" t="s">
        <v>75</v>
      </c>
      <c r="L50" s="20" t="s">
        <v>1326</v>
      </c>
      <c r="M50" s="146">
        <v>45474</v>
      </c>
      <c r="N50" s="146">
        <v>45478</v>
      </c>
      <c r="O50" s="146"/>
      <c r="P50" s="147"/>
      <c r="Q50" s="147">
        <v>0</v>
      </c>
      <c r="R50" s="147">
        <v>0</v>
      </c>
      <c r="S50" s="148">
        <f t="shared" si="0"/>
        <v>0</v>
      </c>
      <c r="T50" s="21">
        <v>4</v>
      </c>
      <c r="U50" s="147">
        <v>527.75</v>
      </c>
      <c r="V50" s="21">
        <v>1</v>
      </c>
      <c r="W50" s="147">
        <v>263.87</v>
      </c>
      <c r="X50" s="21">
        <f t="shared" si="4"/>
        <v>4.5</v>
      </c>
      <c r="Y50" s="148">
        <v>2374.87</v>
      </c>
      <c r="Z50" s="148">
        <v>2374.87</v>
      </c>
      <c r="AA50" s="21" t="s">
        <v>88</v>
      </c>
      <c r="AB50" s="7"/>
      <c r="AC50" s="7"/>
    </row>
    <row r="51" spans="1:29" ht="28.5" x14ac:dyDescent="0.2">
      <c r="A51" s="86" t="s">
        <v>76</v>
      </c>
      <c r="B51" s="21" t="s">
        <v>166</v>
      </c>
      <c r="C51" s="342" t="s">
        <v>127</v>
      </c>
      <c r="D51" s="461" t="s">
        <v>128</v>
      </c>
      <c r="E51" s="21" t="s">
        <v>85</v>
      </c>
      <c r="F51" s="21" t="s">
        <v>86</v>
      </c>
      <c r="G51" s="144"/>
      <c r="H51" s="21"/>
      <c r="I51" s="21" t="s">
        <v>75</v>
      </c>
      <c r="J51" s="20" t="s">
        <v>74</v>
      </c>
      <c r="K51" s="21" t="s">
        <v>75</v>
      </c>
      <c r="L51" s="461" t="s">
        <v>1327</v>
      </c>
      <c r="M51" s="146">
        <v>45478</v>
      </c>
      <c r="N51" s="146">
        <v>45478</v>
      </c>
      <c r="O51" s="146"/>
      <c r="P51" s="147"/>
      <c r="Q51" s="147">
        <v>0</v>
      </c>
      <c r="R51" s="147">
        <v>0</v>
      </c>
      <c r="S51" s="148">
        <f t="shared" si="0"/>
        <v>0</v>
      </c>
      <c r="T51" s="21">
        <v>0</v>
      </c>
      <c r="U51" s="409">
        <v>527.75</v>
      </c>
      <c r="V51" s="221">
        <v>1</v>
      </c>
      <c r="W51" s="409">
        <v>263.87</v>
      </c>
      <c r="X51" s="21">
        <f t="shared" si="4"/>
        <v>0.5</v>
      </c>
      <c r="Y51" s="148">
        <v>263.87</v>
      </c>
      <c r="Z51" s="148">
        <v>263.87</v>
      </c>
      <c r="AA51" s="21" t="s">
        <v>88</v>
      </c>
      <c r="AB51" s="7"/>
      <c r="AC51" s="7"/>
    </row>
    <row r="52" spans="1:29" ht="28.5" x14ac:dyDescent="0.2">
      <c r="A52" s="86" t="s">
        <v>76</v>
      </c>
      <c r="B52" s="21" t="s">
        <v>166</v>
      </c>
      <c r="C52" s="492" t="s">
        <v>147</v>
      </c>
      <c r="D52" s="461" t="s">
        <v>134</v>
      </c>
      <c r="E52" s="21" t="s">
        <v>85</v>
      </c>
      <c r="F52" s="21" t="s">
        <v>86</v>
      </c>
      <c r="G52" s="144"/>
      <c r="H52" s="21"/>
      <c r="I52" s="21" t="s">
        <v>75</v>
      </c>
      <c r="J52" s="20" t="s">
        <v>74</v>
      </c>
      <c r="K52" s="21" t="s">
        <v>75</v>
      </c>
      <c r="L52" s="461" t="s">
        <v>1327</v>
      </c>
      <c r="M52" s="146">
        <v>45478</v>
      </c>
      <c r="N52" s="146">
        <v>45478</v>
      </c>
      <c r="O52" s="146"/>
      <c r="P52" s="147"/>
      <c r="Q52" s="147">
        <v>0</v>
      </c>
      <c r="R52" s="147">
        <v>0</v>
      </c>
      <c r="S52" s="148">
        <f t="shared" si="0"/>
        <v>0</v>
      </c>
      <c r="T52" s="21">
        <v>0</v>
      </c>
      <c r="U52" s="409">
        <v>527.75</v>
      </c>
      <c r="V52" s="221">
        <v>1</v>
      </c>
      <c r="W52" s="409">
        <v>263.87</v>
      </c>
      <c r="X52" s="21">
        <f t="shared" si="4"/>
        <v>0.5</v>
      </c>
      <c r="Y52" s="148">
        <v>263.87</v>
      </c>
      <c r="Z52" s="148">
        <v>263.87</v>
      </c>
      <c r="AA52" s="21" t="s">
        <v>88</v>
      </c>
      <c r="AB52" s="7"/>
      <c r="AC52" s="7"/>
    </row>
    <row r="53" spans="1:29" ht="28.5" x14ac:dyDescent="0.2">
      <c r="A53" s="86" t="s">
        <v>76</v>
      </c>
      <c r="B53" s="21" t="s">
        <v>166</v>
      </c>
      <c r="C53" s="342" t="s">
        <v>547</v>
      </c>
      <c r="D53" s="461" t="s">
        <v>92</v>
      </c>
      <c r="E53" s="21" t="s">
        <v>85</v>
      </c>
      <c r="F53" s="461" t="s">
        <v>86</v>
      </c>
      <c r="G53" s="144"/>
      <c r="H53" s="21"/>
      <c r="I53" s="21" t="s">
        <v>75</v>
      </c>
      <c r="J53" s="20" t="s">
        <v>74</v>
      </c>
      <c r="K53" s="21" t="s">
        <v>75</v>
      </c>
      <c r="L53" s="145" t="s">
        <v>126</v>
      </c>
      <c r="M53" s="146">
        <v>45478</v>
      </c>
      <c r="N53" s="146">
        <v>45478</v>
      </c>
      <c r="O53" s="146"/>
      <c r="P53" s="147"/>
      <c r="Q53" s="147">
        <v>0</v>
      </c>
      <c r="R53" s="147">
        <v>0</v>
      </c>
      <c r="S53" s="148">
        <f t="shared" si="0"/>
        <v>0</v>
      </c>
      <c r="T53" s="21">
        <v>0</v>
      </c>
      <c r="U53" s="409">
        <v>527.75</v>
      </c>
      <c r="V53" s="221">
        <v>1</v>
      </c>
      <c r="W53" s="409">
        <v>263.87</v>
      </c>
      <c r="X53" s="21">
        <f t="shared" si="4"/>
        <v>0.5</v>
      </c>
      <c r="Y53" s="148">
        <v>263.87</v>
      </c>
      <c r="Z53" s="148">
        <v>263.87</v>
      </c>
      <c r="AA53" s="21" t="s">
        <v>88</v>
      </c>
      <c r="AB53" s="7"/>
      <c r="AC53" s="7"/>
    </row>
    <row r="54" spans="1:29" ht="28.5" x14ac:dyDescent="0.2">
      <c r="A54" s="86" t="s">
        <v>76</v>
      </c>
      <c r="B54" s="21" t="s">
        <v>166</v>
      </c>
      <c r="C54" s="342" t="s">
        <v>1328</v>
      </c>
      <c r="D54" s="483" t="s">
        <v>1329</v>
      </c>
      <c r="E54" s="21" t="s">
        <v>85</v>
      </c>
      <c r="F54" s="461" t="s">
        <v>86</v>
      </c>
      <c r="G54" s="144"/>
      <c r="H54" s="21"/>
      <c r="I54" s="21" t="s">
        <v>75</v>
      </c>
      <c r="J54" s="20" t="s">
        <v>74</v>
      </c>
      <c r="K54" s="21" t="s">
        <v>75</v>
      </c>
      <c r="L54" s="145" t="s">
        <v>78</v>
      </c>
      <c r="M54" s="146">
        <v>45484</v>
      </c>
      <c r="N54" s="146">
        <v>45485</v>
      </c>
      <c r="O54" s="146"/>
      <c r="P54" s="147"/>
      <c r="Q54" s="147">
        <v>0</v>
      </c>
      <c r="R54" s="147">
        <v>0</v>
      </c>
      <c r="S54" s="148">
        <f t="shared" si="0"/>
        <v>0</v>
      </c>
      <c r="T54" s="21">
        <v>1</v>
      </c>
      <c r="U54" s="409">
        <v>527.75</v>
      </c>
      <c r="V54" s="221">
        <v>1</v>
      </c>
      <c r="W54" s="409">
        <v>263.87</v>
      </c>
      <c r="X54" s="21">
        <f t="shared" si="4"/>
        <v>1.5</v>
      </c>
      <c r="Y54" s="148">
        <v>791.62</v>
      </c>
      <c r="Z54" s="148">
        <v>791.62</v>
      </c>
      <c r="AA54" s="21" t="s">
        <v>88</v>
      </c>
      <c r="AB54" s="7"/>
      <c r="AC54" s="7"/>
    </row>
    <row r="55" spans="1:29" ht="28.5" x14ac:dyDescent="0.2">
      <c r="A55" s="86" t="s">
        <v>76</v>
      </c>
      <c r="B55" s="21" t="s">
        <v>166</v>
      </c>
      <c r="C55" s="342" t="s">
        <v>1330</v>
      </c>
      <c r="D55" s="461" t="s">
        <v>1331</v>
      </c>
      <c r="E55" s="21" t="s">
        <v>85</v>
      </c>
      <c r="F55" s="461" t="s">
        <v>86</v>
      </c>
      <c r="G55" s="144"/>
      <c r="H55" s="21"/>
      <c r="I55" s="21" t="s">
        <v>75</v>
      </c>
      <c r="J55" s="20" t="s">
        <v>74</v>
      </c>
      <c r="K55" s="21" t="s">
        <v>75</v>
      </c>
      <c r="L55" s="145" t="s">
        <v>78</v>
      </c>
      <c r="M55" s="146">
        <v>45484</v>
      </c>
      <c r="N55" s="146">
        <v>45485</v>
      </c>
      <c r="O55" s="146"/>
      <c r="P55" s="147"/>
      <c r="Q55" s="147">
        <v>0</v>
      </c>
      <c r="R55" s="147">
        <v>0</v>
      </c>
      <c r="S55" s="148">
        <f t="shared" si="0"/>
        <v>0</v>
      </c>
      <c r="T55" s="21">
        <v>1</v>
      </c>
      <c r="U55" s="409">
        <v>527.75</v>
      </c>
      <c r="V55" s="221">
        <v>1</v>
      </c>
      <c r="W55" s="409">
        <v>263.87</v>
      </c>
      <c r="X55" s="21">
        <f t="shared" si="4"/>
        <v>1.5</v>
      </c>
      <c r="Y55" s="148">
        <v>791.62</v>
      </c>
      <c r="Z55" s="148">
        <v>791.62</v>
      </c>
      <c r="AA55" s="21" t="s">
        <v>88</v>
      </c>
      <c r="AB55" s="7"/>
      <c r="AC55" s="7"/>
    </row>
    <row r="56" spans="1:29" ht="28.5" x14ac:dyDescent="0.2">
      <c r="A56" s="86" t="s">
        <v>76</v>
      </c>
      <c r="B56" s="21" t="s">
        <v>166</v>
      </c>
      <c r="C56" s="342" t="s">
        <v>1328</v>
      </c>
      <c r="D56" s="483" t="s">
        <v>1332</v>
      </c>
      <c r="E56" s="21" t="s">
        <v>85</v>
      </c>
      <c r="F56" s="461" t="s">
        <v>86</v>
      </c>
      <c r="G56" s="144"/>
      <c r="H56" s="21"/>
      <c r="I56" s="21" t="s">
        <v>75</v>
      </c>
      <c r="J56" s="20" t="s">
        <v>74</v>
      </c>
      <c r="K56" s="21" t="s">
        <v>75</v>
      </c>
      <c r="L56" s="145" t="s">
        <v>177</v>
      </c>
      <c r="M56" s="146">
        <v>45484</v>
      </c>
      <c r="N56" s="146">
        <v>45485</v>
      </c>
      <c r="O56" s="146"/>
      <c r="P56" s="147"/>
      <c r="Q56" s="147">
        <v>0</v>
      </c>
      <c r="R56" s="147">
        <v>0</v>
      </c>
      <c r="S56" s="148">
        <f t="shared" si="0"/>
        <v>0</v>
      </c>
      <c r="T56" s="21">
        <v>4</v>
      </c>
      <c r="U56" s="409">
        <v>527.75</v>
      </c>
      <c r="V56" s="221">
        <v>1</v>
      </c>
      <c r="W56" s="409">
        <v>263.87</v>
      </c>
      <c r="X56" s="21">
        <f t="shared" si="4"/>
        <v>4.5</v>
      </c>
      <c r="Y56" s="148">
        <v>2374.87</v>
      </c>
      <c r="Z56" s="148">
        <v>2374.87</v>
      </c>
      <c r="AA56" s="21" t="s">
        <v>88</v>
      </c>
      <c r="AB56" s="7"/>
      <c r="AC56" s="7"/>
    </row>
    <row r="57" spans="1:29" ht="28.5" x14ac:dyDescent="0.2">
      <c r="A57" s="86" t="s">
        <v>76</v>
      </c>
      <c r="B57" s="21" t="s">
        <v>166</v>
      </c>
      <c r="C57" s="342" t="s">
        <v>1330</v>
      </c>
      <c r="D57" s="461" t="s">
        <v>1333</v>
      </c>
      <c r="E57" s="21" t="s">
        <v>85</v>
      </c>
      <c r="F57" s="461" t="s">
        <v>86</v>
      </c>
      <c r="G57" s="144"/>
      <c r="H57" s="21"/>
      <c r="I57" s="21" t="s">
        <v>75</v>
      </c>
      <c r="J57" s="20" t="s">
        <v>74</v>
      </c>
      <c r="K57" s="21" t="s">
        <v>75</v>
      </c>
      <c r="L57" s="145" t="s">
        <v>177</v>
      </c>
      <c r="M57" s="146">
        <v>45484</v>
      </c>
      <c r="N57" s="146">
        <v>45485</v>
      </c>
      <c r="O57" s="146"/>
      <c r="P57" s="147"/>
      <c r="Q57" s="147">
        <v>0</v>
      </c>
      <c r="R57" s="147">
        <v>0</v>
      </c>
      <c r="S57" s="148">
        <f t="shared" si="0"/>
        <v>0</v>
      </c>
      <c r="T57" s="21">
        <v>4</v>
      </c>
      <c r="U57" s="409">
        <v>527.75</v>
      </c>
      <c r="V57" s="221">
        <v>1</v>
      </c>
      <c r="W57" s="409">
        <v>263.87</v>
      </c>
      <c r="X57" s="21">
        <f t="shared" si="4"/>
        <v>4.5</v>
      </c>
      <c r="Y57" s="148">
        <v>2374.87</v>
      </c>
      <c r="Z57" s="148">
        <v>2374.87</v>
      </c>
      <c r="AA57" s="21" t="s">
        <v>88</v>
      </c>
      <c r="AB57" s="7"/>
      <c r="AC57" s="7"/>
    </row>
    <row r="58" spans="1:29" ht="57" x14ac:dyDescent="0.2">
      <c r="A58" s="86" t="s">
        <v>76</v>
      </c>
      <c r="B58" s="86" t="s">
        <v>633</v>
      </c>
      <c r="C58" s="462" t="s">
        <v>587</v>
      </c>
      <c r="D58" s="221" t="s">
        <v>588</v>
      </c>
      <c r="E58" s="221" t="s">
        <v>333</v>
      </c>
      <c r="F58" s="221" t="s">
        <v>665</v>
      </c>
      <c r="G58" s="337" t="s">
        <v>579</v>
      </c>
      <c r="H58" s="221" t="s">
        <v>580</v>
      </c>
      <c r="I58" s="221" t="s">
        <v>75</v>
      </c>
      <c r="J58" s="222" t="s">
        <v>74</v>
      </c>
      <c r="K58" s="221" t="s">
        <v>75</v>
      </c>
      <c r="L58" s="223" t="s">
        <v>524</v>
      </c>
      <c r="M58" s="338"/>
      <c r="N58" s="338"/>
      <c r="O58" s="338"/>
      <c r="P58" s="409"/>
      <c r="Q58" s="409">
        <v>0</v>
      </c>
      <c r="R58" s="409">
        <v>0</v>
      </c>
      <c r="S58" s="463">
        <v>0</v>
      </c>
      <c r="T58" s="21">
        <v>0</v>
      </c>
      <c r="U58" s="147">
        <v>0</v>
      </c>
      <c r="V58" s="21">
        <v>5</v>
      </c>
      <c r="W58" s="147">
        <v>263.87</v>
      </c>
      <c r="X58" s="464">
        <f t="shared" ref="X58:X120" si="5">(V58*W58)</f>
        <v>1319.35</v>
      </c>
      <c r="Y58" s="148">
        <f t="shared" ref="Y58:Y144" si="6">(T58*U58)+(V58*W58)</f>
        <v>1319.35</v>
      </c>
      <c r="Z58" s="410">
        <v>1319.35</v>
      </c>
      <c r="AA58" s="21" t="s">
        <v>88</v>
      </c>
      <c r="AB58" s="7"/>
      <c r="AC58" s="7"/>
    </row>
    <row r="59" spans="1:29" ht="57" x14ac:dyDescent="0.2">
      <c r="A59" s="86" t="s">
        <v>76</v>
      </c>
      <c r="B59" s="86" t="s">
        <v>633</v>
      </c>
      <c r="C59" s="462" t="s">
        <v>589</v>
      </c>
      <c r="D59" s="221">
        <v>1878387</v>
      </c>
      <c r="E59" s="221" t="s">
        <v>333</v>
      </c>
      <c r="F59" s="221" t="s">
        <v>665</v>
      </c>
      <c r="G59" s="337" t="s">
        <v>579</v>
      </c>
      <c r="H59" s="221" t="s">
        <v>580</v>
      </c>
      <c r="I59" s="221" t="s">
        <v>75</v>
      </c>
      <c r="J59" s="222" t="s">
        <v>74</v>
      </c>
      <c r="K59" s="221" t="s">
        <v>75</v>
      </c>
      <c r="L59" s="223" t="s">
        <v>524</v>
      </c>
      <c r="M59" s="338"/>
      <c r="N59" s="338"/>
      <c r="O59" s="338"/>
      <c r="P59" s="409"/>
      <c r="Q59" s="409">
        <v>0</v>
      </c>
      <c r="R59" s="409">
        <v>0</v>
      </c>
      <c r="S59" s="148">
        <v>0</v>
      </c>
      <c r="T59" s="21">
        <v>0</v>
      </c>
      <c r="U59" s="147">
        <v>0</v>
      </c>
      <c r="V59" s="21">
        <v>8</v>
      </c>
      <c r="W59" s="147">
        <v>263.87</v>
      </c>
      <c r="X59" s="464">
        <f t="shared" si="5"/>
        <v>2110.96</v>
      </c>
      <c r="Y59" s="148">
        <f t="shared" si="6"/>
        <v>2110.96</v>
      </c>
      <c r="Z59" s="148">
        <v>2110.96</v>
      </c>
      <c r="AA59" s="21" t="s">
        <v>88</v>
      </c>
      <c r="AB59" s="7"/>
      <c r="AC59" s="7"/>
    </row>
    <row r="60" spans="1:29" ht="57" x14ac:dyDescent="0.2">
      <c r="A60" s="86" t="s">
        <v>76</v>
      </c>
      <c r="B60" s="86" t="s">
        <v>633</v>
      </c>
      <c r="C60" s="462" t="s">
        <v>590</v>
      </c>
      <c r="D60" s="221">
        <v>1866796</v>
      </c>
      <c r="E60" s="221" t="s">
        <v>333</v>
      </c>
      <c r="F60" s="221" t="s">
        <v>665</v>
      </c>
      <c r="G60" s="337" t="s">
        <v>579</v>
      </c>
      <c r="H60" s="221" t="s">
        <v>580</v>
      </c>
      <c r="I60" s="221" t="s">
        <v>75</v>
      </c>
      <c r="J60" s="222" t="s">
        <v>74</v>
      </c>
      <c r="K60" s="221" t="s">
        <v>75</v>
      </c>
      <c r="L60" s="223" t="s">
        <v>524</v>
      </c>
      <c r="M60" s="338"/>
      <c r="N60" s="338"/>
      <c r="O60" s="338"/>
      <c r="P60" s="409"/>
      <c r="Q60" s="409">
        <v>0</v>
      </c>
      <c r="R60" s="409">
        <v>0</v>
      </c>
      <c r="S60" s="148">
        <v>0</v>
      </c>
      <c r="T60" s="21">
        <v>0</v>
      </c>
      <c r="U60" s="147">
        <v>0</v>
      </c>
      <c r="V60" s="21">
        <v>7</v>
      </c>
      <c r="W60" s="147">
        <v>263.87</v>
      </c>
      <c r="X60" s="464">
        <f t="shared" si="5"/>
        <v>1847.0900000000001</v>
      </c>
      <c r="Y60" s="148">
        <f t="shared" si="6"/>
        <v>1847.0900000000001</v>
      </c>
      <c r="Z60" s="148">
        <v>1847.09</v>
      </c>
      <c r="AA60" s="21" t="s">
        <v>88</v>
      </c>
      <c r="AB60" s="7"/>
      <c r="AC60" s="7"/>
    </row>
    <row r="61" spans="1:29" ht="57" x14ac:dyDescent="0.2">
      <c r="A61" s="86" t="s">
        <v>76</v>
      </c>
      <c r="B61" s="86" t="s">
        <v>633</v>
      </c>
      <c r="C61" s="462" t="s">
        <v>637</v>
      </c>
      <c r="D61" s="221">
        <v>1513435</v>
      </c>
      <c r="E61" s="221" t="s">
        <v>333</v>
      </c>
      <c r="F61" s="221" t="s">
        <v>665</v>
      </c>
      <c r="G61" s="337" t="s">
        <v>579</v>
      </c>
      <c r="H61" s="221" t="s">
        <v>580</v>
      </c>
      <c r="I61" s="221" t="s">
        <v>75</v>
      </c>
      <c r="J61" s="222" t="s">
        <v>74</v>
      </c>
      <c r="K61" s="221" t="s">
        <v>75</v>
      </c>
      <c r="L61" s="223" t="s">
        <v>524</v>
      </c>
      <c r="M61" s="338"/>
      <c r="N61" s="338"/>
      <c r="O61" s="338"/>
      <c r="P61" s="409"/>
      <c r="Q61" s="409">
        <v>0</v>
      </c>
      <c r="R61" s="409">
        <v>0</v>
      </c>
      <c r="S61" s="148">
        <v>0</v>
      </c>
      <c r="T61" s="21">
        <v>0</v>
      </c>
      <c r="U61" s="147">
        <v>0</v>
      </c>
      <c r="V61" s="21">
        <v>7</v>
      </c>
      <c r="W61" s="147">
        <v>263.87</v>
      </c>
      <c r="X61" s="464">
        <f t="shared" si="5"/>
        <v>1847.0900000000001</v>
      </c>
      <c r="Y61" s="148">
        <f t="shared" si="6"/>
        <v>1847.0900000000001</v>
      </c>
      <c r="Z61" s="148">
        <v>1847.09</v>
      </c>
      <c r="AA61" s="21" t="s">
        <v>88</v>
      </c>
      <c r="AB61" s="7"/>
      <c r="AC61" s="7"/>
    </row>
    <row r="62" spans="1:29" ht="57" x14ac:dyDescent="0.2">
      <c r="A62" s="86" t="s">
        <v>76</v>
      </c>
      <c r="B62" s="86" t="s">
        <v>633</v>
      </c>
      <c r="C62" s="462" t="s">
        <v>594</v>
      </c>
      <c r="D62" s="221">
        <v>1878395</v>
      </c>
      <c r="E62" s="221" t="s">
        <v>333</v>
      </c>
      <c r="F62" s="221" t="s">
        <v>665</v>
      </c>
      <c r="G62" s="337" t="s">
        <v>579</v>
      </c>
      <c r="H62" s="221" t="s">
        <v>580</v>
      </c>
      <c r="I62" s="221" t="s">
        <v>75</v>
      </c>
      <c r="J62" s="222" t="s">
        <v>74</v>
      </c>
      <c r="K62" s="221" t="s">
        <v>75</v>
      </c>
      <c r="L62" s="223" t="s">
        <v>524</v>
      </c>
      <c r="M62" s="338"/>
      <c r="N62" s="338"/>
      <c r="O62" s="338"/>
      <c r="P62" s="409"/>
      <c r="Q62" s="409">
        <v>0</v>
      </c>
      <c r="R62" s="409">
        <v>0</v>
      </c>
      <c r="S62" s="148">
        <v>0</v>
      </c>
      <c r="T62" s="21">
        <v>0</v>
      </c>
      <c r="U62" s="147">
        <v>0</v>
      </c>
      <c r="V62" s="21">
        <v>7</v>
      </c>
      <c r="W62" s="147">
        <v>263.87</v>
      </c>
      <c r="X62" s="464">
        <f t="shared" si="5"/>
        <v>1847.0900000000001</v>
      </c>
      <c r="Y62" s="148">
        <f t="shared" si="6"/>
        <v>1847.0900000000001</v>
      </c>
      <c r="Z62" s="148">
        <v>1847.09</v>
      </c>
      <c r="AA62" s="21" t="s">
        <v>88</v>
      </c>
      <c r="AB62" s="7"/>
      <c r="AC62" s="7"/>
    </row>
    <row r="63" spans="1:29" ht="57" x14ac:dyDescent="0.2">
      <c r="A63" s="86" t="s">
        <v>76</v>
      </c>
      <c r="B63" s="86" t="s">
        <v>633</v>
      </c>
      <c r="C63" s="462" t="s">
        <v>593</v>
      </c>
      <c r="D63" s="221">
        <v>1848968</v>
      </c>
      <c r="E63" s="221" t="s">
        <v>333</v>
      </c>
      <c r="F63" s="221" t="s">
        <v>665</v>
      </c>
      <c r="G63" s="337" t="s">
        <v>579</v>
      </c>
      <c r="H63" s="221" t="s">
        <v>580</v>
      </c>
      <c r="I63" s="221" t="s">
        <v>75</v>
      </c>
      <c r="J63" s="222" t="s">
        <v>74</v>
      </c>
      <c r="K63" s="221" t="s">
        <v>75</v>
      </c>
      <c r="L63" s="223" t="s">
        <v>524</v>
      </c>
      <c r="M63" s="338"/>
      <c r="N63" s="338"/>
      <c r="O63" s="338"/>
      <c r="P63" s="409"/>
      <c r="Q63" s="409">
        <v>0</v>
      </c>
      <c r="R63" s="409">
        <v>0</v>
      </c>
      <c r="S63" s="148">
        <v>0</v>
      </c>
      <c r="T63" s="21">
        <v>0</v>
      </c>
      <c r="U63" s="147">
        <v>0</v>
      </c>
      <c r="V63" s="21">
        <v>9</v>
      </c>
      <c r="W63" s="147">
        <v>263.87</v>
      </c>
      <c r="X63" s="464">
        <f t="shared" si="5"/>
        <v>2374.83</v>
      </c>
      <c r="Y63" s="148">
        <f t="shared" si="6"/>
        <v>2374.83</v>
      </c>
      <c r="Z63" s="148">
        <v>2374.83</v>
      </c>
      <c r="AA63" s="21" t="s">
        <v>88</v>
      </c>
      <c r="AB63" s="7"/>
      <c r="AC63" s="7"/>
    </row>
    <row r="64" spans="1:29" ht="57" x14ac:dyDescent="0.2">
      <c r="A64" s="86" t="s">
        <v>76</v>
      </c>
      <c r="B64" s="86" t="s">
        <v>633</v>
      </c>
      <c r="C64" s="462" t="s">
        <v>595</v>
      </c>
      <c r="D64" s="221">
        <v>1879081</v>
      </c>
      <c r="E64" s="221" t="s">
        <v>333</v>
      </c>
      <c r="F64" s="221" t="s">
        <v>665</v>
      </c>
      <c r="G64" s="337" t="s">
        <v>579</v>
      </c>
      <c r="H64" s="221" t="s">
        <v>580</v>
      </c>
      <c r="I64" s="221" t="s">
        <v>75</v>
      </c>
      <c r="J64" s="222" t="s">
        <v>74</v>
      </c>
      <c r="K64" s="221" t="s">
        <v>75</v>
      </c>
      <c r="L64" s="223" t="s">
        <v>524</v>
      </c>
      <c r="M64" s="338"/>
      <c r="N64" s="338"/>
      <c r="O64" s="338"/>
      <c r="P64" s="409"/>
      <c r="Q64" s="409">
        <v>0</v>
      </c>
      <c r="R64" s="409">
        <v>0</v>
      </c>
      <c r="S64" s="148">
        <v>0</v>
      </c>
      <c r="T64" s="21">
        <v>0</v>
      </c>
      <c r="U64" s="147">
        <v>0</v>
      </c>
      <c r="V64" s="21">
        <v>9</v>
      </c>
      <c r="W64" s="147">
        <v>263.87</v>
      </c>
      <c r="X64" s="464">
        <f t="shared" si="5"/>
        <v>2374.83</v>
      </c>
      <c r="Y64" s="148">
        <f t="shared" si="6"/>
        <v>2374.83</v>
      </c>
      <c r="Z64" s="148">
        <v>2374.83</v>
      </c>
      <c r="AA64" s="21" t="s">
        <v>88</v>
      </c>
      <c r="AB64" s="7"/>
      <c r="AC64" s="7"/>
    </row>
    <row r="65" spans="1:29" ht="57" x14ac:dyDescent="0.2">
      <c r="A65" s="86" t="s">
        <v>76</v>
      </c>
      <c r="B65" s="86" t="s">
        <v>633</v>
      </c>
      <c r="C65" s="462" t="s">
        <v>596</v>
      </c>
      <c r="D65" s="221">
        <v>1878662</v>
      </c>
      <c r="E65" s="221" t="s">
        <v>333</v>
      </c>
      <c r="F65" s="221" t="s">
        <v>665</v>
      </c>
      <c r="G65" s="337" t="s">
        <v>579</v>
      </c>
      <c r="H65" s="221" t="s">
        <v>580</v>
      </c>
      <c r="I65" s="221" t="s">
        <v>75</v>
      </c>
      <c r="J65" s="222" t="s">
        <v>74</v>
      </c>
      <c r="K65" s="221" t="s">
        <v>75</v>
      </c>
      <c r="L65" s="223" t="s">
        <v>524</v>
      </c>
      <c r="M65" s="338"/>
      <c r="N65" s="338"/>
      <c r="O65" s="338"/>
      <c r="P65" s="409"/>
      <c r="Q65" s="409">
        <v>0</v>
      </c>
      <c r="R65" s="409">
        <v>0</v>
      </c>
      <c r="S65" s="148">
        <v>0</v>
      </c>
      <c r="T65" s="21">
        <v>0</v>
      </c>
      <c r="U65" s="147">
        <v>0</v>
      </c>
      <c r="V65" s="21">
        <v>9</v>
      </c>
      <c r="W65" s="147">
        <v>263.87</v>
      </c>
      <c r="X65" s="464">
        <f t="shared" si="5"/>
        <v>2374.83</v>
      </c>
      <c r="Y65" s="148">
        <f t="shared" si="6"/>
        <v>2374.83</v>
      </c>
      <c r="Z65" s="148">
        <v>2374.83</v>
      </c>
      <c r="AA65" s="21" t="s">
        <v>88</v>
      </c>
      <c r="AB65" s="7"/>
      <c r="AC65" s="7"/>
    </row>
    <row r="66" spans="1:29" ht="57" x14ac:dyDescent="0.2">
      <c r="A66" s="86" t="s">
        <v>76</v>
      </c>
      <c r="B66" s="86" t="s">
        <v>633</v>
      </c>
      <c r="C66" s="462" t="s">
        <v>597</v>
      </c>
      <c r="D66" s="221">
        <v>1802526</v>
      </c>
      <c r="E66" s="221" t="s">
        <v>577</v>
      </c>
      <c r="F66" s="221" t="s">
        <v>665</v>
      </c>
      <c r="G66" s="337" t="s">
        <v>579</v>
      </c>
      <c r="H66" s="221" t="s">
        <v>580</v>
      </c>
      <c r="I66" s="221" t="s">
        <v>75</v>
      </c>
      <c r="J66" s="222" t="s">
        <v>74</v>
      </c>
      <c r="K66" s="221" t="s">
        <v>75</v>
      </c>
      <c r="L66" s="223" t="s">
        <v>524</v>
      </c>
      <c r="M66" s="338"/>
      <c r="N66" s="338"/>
      <c r="O66" s="338"/>
      <c r="P66" s="409"/>
      <c r="Q66" s="409">
        <v>0</v>
      </c>
      <c r="R66" s="409">
        <v>0</v>
      </c>
      <c r="S66" s="465">
        <v>0</v>
      </c>
      <c r="T66" s="21">
        <v>0</v>
      </c>
      <c r="U66" s="147">
        <v>0</v>
      </c>
      <c r="V66" s="21">
        <v>5</v>
      </c>
      <c r="W66" s="147">
        <v>263.87</v>
      </c>
      <c r="X66" s="464">
        <f t="shared" si="5"/>
        <v>1319.35</v>
      </c>
      <c r="Y66" s="148">
        <f t="shared" si="6"/>
        <v>1319.35</v>
      </c>
      <c r="Z66" s="148">
        <v>1319.35</v>
      </c>
      <c r="AA66" s="21" t="s">
        <v>88</v>
      </c>
      <c r="AB66" s="7"/>
      <c r="AC66" s="7"/>
    </row>
    <row r="67" spans="1:29" ht="57" x14ac:dyDescent="0.2">
      <c r="A67" s="86" t="s">
        <v>76</v>
      </c>
      <c r="B67" s="86" t="s">
        <v>633</v>
      </c>
      <c r="C67" s="462" t="s">
        <v>598</v>
      </c>
      <c r="D67" s="221">
        <v>1879596</v>
      </c>
      <c r="E67" s="221" t="s">
        <v>333</v>
      </c>
      <c r="F67" s="221" t="s">
        <v>665</v>
      </c>
      <c r="G67" s="337" t="s">
        <v>579</v>
      </c>
      <c r="H67" s="221" t="s">
        <v>580</v>
      </c>
      <c r="I67" s="221" t="s">
        <v>75</v>
      </c>
      <c r="J67" s="222" t="s">
        <v>74</v>
      </c>
      <c r="K67" s="221" t="s">
        <v>75</v>
      </c>
      <c r="L67" s="223" t="s">
        <v>524</v>
      </c>
      <c r="M67" s="338"/>
      <c r="N67" s="338"/>
      <c r="O67" s="338"/>
      <c r="P67" s="409"/>
      <c r="Q67" s="409">
        <v>0</v>
      </c>
      <c r="R67" s="409">
        <v>0</v>
      </c>
      <c r="S67" s="465">
        <v>0</v>
      </c>
      <c r="T67" s="21">
        <v>0</v>
      </c>
      <c r="U67" s="147">
        <v>0</v>
      </c>
      <c r="V67" s="21">
        <v>8</v>
      </c>
      <c r="W67" s="147">
        <v>263.87</v>
      </c>
      <c r="X67" s="464">
        <f t="shared" si="5"/>
        <v>2110.96</v>
      </c>
      <c r="Y67" s="148">
        <f t="shared" si="6"/>
        <v>2110.96</v>
      </c>
      <c r="Z67" s="148">
        <v>2110.96</v>
      </c>
      <c r="AA67" s="21" t="s">
        <v>88</v>
      </c>
      <c r="AB67" s="7"/>
      <c r="AC67" s="7"/>
    </row>
    <row r="68" spans="1:29" ht="57" x14ac:dyDescent="0.2">
      <c r="A68" s="86" t="s">
        <v>76</v>
      </c>
      <c r="B68" s="86" t="s">
        <v>633</v>
      </c>
      <c r="C68" s="462" t="s">
        <v>629</v>
      </c>
      <c r="D68" s="221">
        <v>1582500</v>
      </c>
      <c r="E68" s="221" t="s">
        <v>333</v>
      </c>
      <c r="F68" s="221" t="s">
        <v>665</v>
      </c>
      <c r="G68" s="337" t="s">
        <v>579</v>
      </c>
      <c r="H68" s="221" t="s">
        <v>580</v>
      </c>
      <c r="I68" s="221" t="s">
        <v>75</v>
      </c>
      <c r="J68" s="222" t="s">
        <v>74</v>
      </c>
      <c r="K68" s="221" t="s">
        <v>75</v>
      </c>
      <c r="L68" s="223" t="s">
        <v>524</v>
      </c>
      <c r="M68" s="338"/>
      <c r="N68" s="338"/>
      <c r="O68" s="338"/>
      <c r="P68" s="409"/>
      <c r="Q68" s="409">
        <v>0</v>
      </c>
      <c r="R68" s="409">
        <v>0</v>
      </c>
      <c r="S68" s="466">
        <v>0</v>
      </c>
      <c r="T68" s="21">
        <v>0</v>
      </c>
      <c r="U68" s="147">
        <v>0</v>
      </c>
      <c r="V68" s="21">
        <v>7</v>
      </c>
      <c r="W68" s="147">
        <v>263.87</v>
      </c>
      <c r="X68" s="464">
        <f t="shared" si="5"/>
        <v>1847.0900000000001</v>
      </c>
      <c r="Y68" s="148">
        <f t="shared" si="6"/>
        <v>1847.0900000000001</v>
      </c>
      <c r="Z68" s="148">
        <v>1847.09</v>
      </c>
      <c r="AA68" s="21" t="s">
        <v>88</v>
      </c>
      <c r="AB68" s="7"/>
      <c r="AC68" s="7"/>
    </row>
    <row r="69" spans="1:29" ht="57" x14ac:dyDescent="0.2">
      <c r="A69" s="86" t="s">
        <v>76</v>
      </c>
      <c r="B69" s="86" t="s">
        <v>633</v>
      </c>
      <c r="C69" s="462" t="s">
        <v>599</v>
      </c>
      <c r="D69" s="222">
        <v>1780522</v>
      </c>
      <c r="E69" s="222" t="s">
        <v>333</v>
      </c>
      <c r="F69" s="221" t="s">
        <v>665</v>
      </c>
      <c r="G69" s="337" t="s">
        <v>579</v>
      </c>
      <c r="H69" s="222" t="s">
        <v>580</v>
      </c>
      <c r="I69" s="222" t="s">
        <v>75</v>
      </c>
      <c r="J69" s="222" t="s">
        <v>74</v>
      </c>
      <c r="K69" s="222" t="s">
        <v>75</v>
      </c>
      <c r="L69" s="223" t="s">
        <v>524</v>
      </c>
      <c r="M69" s="467"/>
      <c r="N69" s="467"/>
      <c r="O69" s="467"/>
      <c r="P69" s="468"/>
      <c r="Q69" s="468">
        <v>0</v>
      </c>
      <c r="R69" s="468">
        <v>0</v>
      </c>
      <c r="S69" s="466">
        <v>0</v>
      </c>
      <c r="T69" s="21">
        <v>0</v>
      </c>
      <c r="U69" s="147">
        <v>0</v>
      </c>
      <c r="V69" s="21">
        <v>5</v>
      </c>
      <c r="W69" s="147">
        <v>263.87</v>
      </c>
      <c r="X69" s="464">
        <f t="shared" si="5"/>
        <v>1319.35</v>
      </c>
      <c r="Y69" s="148">
        <f t="shared" si="6"/>
        <v>1319.35</v>
      </c>
      <c r="Z69" s="148">
        <v>1319.35</v>
      </c>
      <c r="AA69" s="21" t="s">
        <v>88</v>
      </c>
      <c r="AB69" s="7"/>
      <c r="AC69" s="7"/>
    </row>
    <row r="70" spans="1:29" ht="57" x14ac:dyDescent="0.2">
      <c r="A70" s="86" t="s">
        <v>76</v>
      </c>
      <c r="B70" s="86" t="s">
        <v>633</v>
      </c>
      <c r="C70" s="462" t="s">
        <v>663</v>
      </c>
      <c r="D70" s="222">
        <v>1710516</v>
      </c>
      <c r="E70" s="222" t="s">
        <v>333</v>
      </c>
      <c r="F70" s="221" t="s">
        <v>665</v>
      </c>
      <c r="G70" s="337" t="s">
        <v>579</v>
      </c>
      <c r="H70" s="222" t="s">
        <v>580</v>
      </c>
      <c r="I70" s="222" t="s">
        <v>75</v>
      </c>
      <c r="J70" s="222" t="s">
        <v>74</v>
      </c>
      <c r="K70" s="222" t="s">
        <v>75</v>
      </c>
      <c r="L70" s="223" t="s">
        <v>524</v>
      </c>
      <c r="M70" s="467"/>
      <c r="N70" s="467"/>
      <c r="O70" s="467"/>
      <c r="P70" s="468"/>
      <c r="Q70" s="468">
        <v>0</v>
      </c>
      <c r="R70" s="468">
        <v>0</v>
      </c>
      <c r="S70" s="466">
        <v>0</v>
      </c>
      <c r="T70" s="21">
        <v>0</v>
      </c>
      <c r="U70" s="147">
        <v>0</v>
      </c>
      <c r="V70" s="21">
        <v>8</v>
      </c>
      <c r="W70" s="147">
        <v>263.87</v>
      </c>
      <c r="X70" s="464">
        <f t="shared" si="5"/>
        <v>2110.96</v>
      </c>
      <c r="Y70" s="148">
        <f t="shared" si="6"/>
        <v>2110.96</v>
      </c>
      <c r="Z70" s="148">
        <v>2110.96</v>
      </c>
      <c r="AA70" s="21" t="s">
        <v>88</v>
      </c>
      <c r="AB70" s="7"/>
      <c r="AC70" s="7"/>
    </row>
    <row r="71" spans="1:29" ht="57" x14ac:dyDescent="0.2">
      <c r="A71" s="86" t="s">
        <v>76</v>
      </c>
      <c r="B71" s="86" t="s">
        <v>633</v>
      </c>
      <c r="C71" s="462" t="s">
        <v>575</v>
      </c>
      <c r="D71" s="221" t="s">
        <v>576</v>
      </c>
      <c r="E71" s="221" t="s">
        <v>577</v>
      </c>
      <c r="F71" s="221" t="s">
        <v>665</v>
      </c>
      <c r="G71" s="337" t="s">
        <v>579</v>
      </c>
      <c r="H71" s="221" t="s">
        <v>580</v>
      </c>
      <c r="I71" s="221" t="s">
        <v>75</v>
      </c>
      <c r="J71" s="222" t="s">
        <v>74</v>
      </c>
      <c r="K71" s="221" t="s">
        <v>75</v>
      </c>
      <c r="L71" s="223" t="s">
        <v>581</v>
      </c>
      <c r="M71" s="338"/>
      <c r="N71" s="338"/>
      <c r="O71" s="338"/>
      <c r="P71" s="409"/>
      <c r="Q71" s="409">
        <v>0</v>
      </c>
      <c r="R71" s="409">
        <v>0</v>
      </c>
      <c r="S71" s="465">
        <f t="shared" ref="S71" si="7">Q71+R71</f>
        <v>0</v>
      </c>
      <c r="T71" s="221">
        <v>0</v>
      </c>
      <c r="U71" s="409">
        <v>0</v>
      </c>
      <c r="V71" s="221">
        <v>10</v>
      </c>
      <c r="W71" s="409">
        <v>263.87</v>
      </c>
      <c r="X71" s="469">
        <v>2638.7</v>
      </c>
      <c r="Y71" s="410">
        <f t="shared" si="6"/>
        <v>2638.7</v>
      </c>
      <c r="Z71" s="410">
        <f t="shared" ref="Z71" si="8">S71+Y71</f>
        <v>2638.7</v>
      </c>
      <c r="AA71" s="21" t="s">
        <v>88</v>
      </c>
      <c r="AB71" s="7"/>
      <c r="AC71" s="7"/>
    </row>
    <row r="72" spans="1:29" ht="57" x14ac:dyDescent="0.2">
      <c r="A72" s="86" t="s">
        <v>76</v>
      </c>
      <c r="B72" s="86" t="s">
        <v>633</v>
      </c>
      <c r="C72" s="462" t="s">
        <v>603</v>
      </c>
      <c r="D72" s="222">
        <v>1878760</v>
      </c>
      <c r="E72" s="222" t="s">
        <v>333</v>
      </c>
      <c r="F72" s="221" t="s">
        <v>665</v>
      </c>
      <c r="G72" s="337" t="s">
        <v>579</v>
      </c>
      <c r="H72" s="222" t="s">
        <v>580</v>
      </c>
      <c r="I72" s="222" t="s">
        <v>75</v>
      </c>
      <c r="J72" s="222" t="s">
        <v>74</v>
      </c>
      <c r="K72" s="222" t="s">
        <v>75</v>
      </c>
      <c r="L72" s="470" t="s">
        <v>82</v>
      </c>
      <c r="M72" s="467"/>
      <c r="N72" s="467"/>
      <c r="O72" s="467"/>
      <c r="P72" s="468"/>
      <c r="Q72" s="468">
        <v>0</v>
      </c>
      <c r="R72" s="468">
        <v>0</v>
      </c>
      <c r="S72" s="466">
        <v>0</v>
      </c>
      <c r="T72" s="21">
        <v>0</v>
      </c>
      <c r="U72" s="147">
        <v>0</v>
      </c>
      <c r="V72" s="21">
        <v>10</v>
      </c>
      <c r="W72" s="147">
        <v>263.87</v>
      </c>
      <c r="X72" s="464">
        <f t="shared" si="5"/>
        <v>2638.7</v>
      </c>
      <c r="Y72" s="148">
        <f t="shared" si="6"/>
        <v>2638.7</v>
      </c>
      <c r="Z72" s="148">
        <v>2638.7</v>
      </c>
      <c r="AA72" s="21" t="s">
        <v>88</v>
      </c>
      <c r="AB72" s="7"/>
      <c r="AC72" s="7"/>
    </row>
    <row r="73" spans="1:29" ht="57" x14ac:dyDescent="0.2">
      <c r="A73" s="86" t="s">
        <v>76</v>
      </c>
      <c r="B73" s="86" t="s">
        <v>633</v>
      </c>
      <c r="C73" s="462" t="s">
        <v>604</v>
      </c>
      <c r="D73" s="222">
        <v>3400794</v>
      </c>
      <c r="E73" s="222" t="s">
        <v>333</v>
      </c>
      <c r="F73" s="221" t="s">
        <v>665</v>
      </c>
      <c r="G73" s="337" t="s">
        <v>579</v>
      </c>
      <c r="H73" s="222" t="s">
        <v>580</v>
      </c>
      <c r="I73" s="222" t="s">
        <v>75</v>
      </c>
      <c r="J73" s="222" t="s">
        <v>74</v>
      </c>
      <c r="K73" s="222" t="s">
        <v>75</v>
      </c>
      <c r="L73" s="470" t="s">
        <v>82</v>
      </c>
      <c r="M73" s="467"/>
      <c r="N73" s="467"/>
      <c r="O73" s="467"/>
      <c r="P73" s="468"/>
      <c r="Q73" s="468">
        <v>0</v>
      </c>
      <c r="R73" s="468">
        <v>0</v>
      </c>
      <c r="S73" s="466">
        <v>0</v>
      </c>
      <c r="T73" s="21">
        <v>0</v>
      </c>
      <c r="U73" s="147">
        <v>0</v>
      </c>
      <c r="V73" s="21">
        <v>7</v>
      </c>
      <c r="W73" s="147">
        <v>263.87</v>
      </c>
      <c r="X73" s="464">
        <f t="shared" si="5"/>
        <v>1847.0900000000001</v>
      </c>
      <c r="Y73" s="148">
        <f t="shared" si="6"/>
        <v>1847.0900000000001</v>
      </c>
      <c r="Z73" s="148">
        <v>1847.09</v>
      </c>
      <c r="AA73" s="21" t="s">
        <v>88</v>
      </c>
      <c r="AB73" s="7"/>
      <c r="AC73" s="7"/>
    </row>
    <row r="74" spans="1:29" ht="57" x14ac:dyDescent="0.2">
      <c r="A74" s="86" t="s">
        <v>76</v>
      </c>
      <c r="B74" s="86" t="s">
        <v>633</v>
      </c>
      <c r="C74" s="462" t="s">
        <v>605</v>
      </c>
      <c r="D74" s="222">
        <v>1370588</v>
      </c>
      <c r="E74" s="222" t="s">
        <v>333</v>
      </c>
      <c r="F74" s="221" t="s">
        <v>665</v>
      </c>
      <c r="G74" s="337" t="s">
        <v>579</v>
      </c>
      <c r="H74" s="222" t="s">
        <v>580</v>
      </c>
      <c r="I74" s="222" t="s">
        <v>75</v>
      </c>
      <c r="J74" s="222" t="s">
        <v>74</v>
      </c>
      <c r="K74" s="222" t="s">
        <v>75</v>
      </c>
      <c r="L74" s="470" t="s">
        <v>82</v>
      </c>
      <c r="M74" s="467"/>
      <c r="N74" s="467"/>
      <c r="O74" s="467"/>
      <c r="P74" s="468"/>
      <c r="Q74" s="468">
        <v>0</v>
      </c>
      <c r="R74" s="468">
        <v>0</v>
      </c>
      <c r="S74" s="466">
        <v>0</v>
      </c>
      <c r="T74" s="21">
        <v>0</v>
      </c>
      <c r="U74" s="147">
        <v>0</v>
      </c>
      <c r="V74" s="21">
        <v>7</v>
      </c>
      <c r="W74" s="147">
        <v>263.87</v>
      </c>
      <c r="X74" s="464">
        <f t="shared" si="5"/>
        <v>1847.0900000000001</v>
      </c>
      <c r="Y74" s="148">
        <f t="shared" si="6"/>
        <v>1847.0900000000001</v>
      </c>
      <c r="Z74" s="148">
        <v>1847.09</v>
      </c>
      <c r="AA74" s="21" t="s">
        <v>88</v>
      </c>
      <c r="AB74" s="7"/>
      <c r="AC74" s="7"/>
    </row>
    <row r="75" spans="1:29" ht="57" x14ac:dyDescent="0.2">
      <c r="A75" s="86" t="s">
        <v>76</v>
      </c>
      <c r="B75" s="86" t="s">
        <v>633</v>
      </c>
      <c r="C75" s="462" t="s">
        <v>664</v>
      </c>
      <c r="D75" s="222">
        <v>1866532</v>
      </c>
      <c r="E75" s="222" t="s">
        <v>333</v>
      </c>
      <c r="F75" s="221" t="s">
        <v>665</v>
      </c>
      <c r="G75" s="337" t="s">
        <v>579</v>
      </c>
      <c r="H75" s="222" t="s">
        <v>580</v>
      </c>
      <c r="I75" s="222" t="s">
        <v>75</v>
      </c>
      <c r="J75" s="222" t="s">
        <v>74</v>
      </c>
      <c r="K75" s="222" t="s">
        <v>75</v>
      </c>
      <c r="L75" s="470" t="s">
        <v>82</v>
      </c>
      <c r="M75" s="467"/>
      <c r="N75" s="467"/>
      <c r="O75" s="467"/>
      <c r="P75" s="468"/>
      <c r="Q75" s="468">
        <v>0</v>
      </c>
      <c r="R75" s="468">
        <v>0</v>
      </c>
      <c r="S75" s="466">
        <v>0</v>
      </c>
      <c r="T75" s="21">
        <v>0</v>
      </c>
      <c r="U75" s="147">
        <v>0</v>
      </c>
      <c r="V75" s="21">
        <v>7</v>
      </c>
      <c r="W75" s="147">
        <v>263.87</v>
      </c>
      <c r="X75" s="464">
        <f t="shared" si="5"/>
        <v>1847.0900000000001</v>
      </c>
      <c r="Y75" s="148">
        <f t="shared" si="6"/>
        <v>1847.0900000000001</v>
      </c>
      <c r="Z75" s="148">
        <v>1847.09</v>
      </c>
      <c r="AA75" s="21" t="s">
        <v>88</v>
      </c>
      <c r="AB75" s="7"/>
      <c r="AC75" s="7"/>
    </row>
    <row r="76" spans="1:29" ht="57" x14ac:dyDescent="0.2">
      <c r="A76" s="86" t="s">
        <v>76</v>
      </c>
      <c r="B76" s="86" t="s">
        <v>633</v>
      </c>
      <c r="C76" s="462" t="s">
        <v>615</v>
      </c>
      <c r="D76" s="222">
        <v>1780395</v>
      </c>
      <c r="E76" s="222" t="s">
        <v>333</v>
      </c>
      <c r="F76" s="221" t="s">
        <v>665</v>
      </c>
      <c r="G76" s="337" t="s">
        <v>579</v>
      </c>
      <c r="H76" s="222" t="s">
        <v>580</v>
      </c>
      <c r="I76" s="222" t="s">
        <v>75</v>
      </c>
      <c r="J76" s="222" t="s">
        <v>74</v>
      </c>
      <c r="K76" s="222" t="s">
        <v>75</v>
      </c>
      <c r="L76" s="470" t="s">
        <v>82</v>
      </c>
      <c r="M76" s="467"/>
      <c r="N76" s="467"/>
      <c r="O76" s="467"/>
      <c r="P76" s="468"/>
      <c r="Q76" s="468">
        <v>0</v>
      </c>
      <c r="R76" s="468">
        <v>0</v>
      </c>
      <c r="S76" s="466">
        <v>0</v>
      </c>
      <c r="T76" s="21">
        <v>0</v>
      </c>
      <c r="U76" s="147">
        <v>0</v>
      </c>
      <c r="V76" s="21">
        <v>9</v>
      </c>
      <c r="W76" s="147">
        <v>263.87</v>
      </c>
      <c r="X76" s="464">
        <f t="shared" si="5"/>
        <v>2374.83</v>
      </c>
      <c r="Y76" s="148">
        <f t="shared" si="6"/>
        <v>2374.83</v>
      </c>
      <c r="Z76" s="148">
        <v>2374.83</v>
      </c>
      <c r="AA76" s="21" t="s">
        <v>88</v>
      </c>
      <c r="AB76" s="7"/>
      <c r="AC76" s="7"/>
    </row>
    <row r="77" spans="1:29" ht="57" x14ac:dyDescent="0.2">
      <c r="A77" s="86" t="s">
        <v>76</v>
      </c>
      <c r="B77" s="86" t="s">
        <v>633</v>
      </c>
      <c r="C77" s="462" t="s">
        <v>607</v>
      </c>
      <c r="D77" s="221">
        <v>1878638</v>
      </c>
      <c r="E77" s="221" t="s">
        <v>333</v>
      </c>
      <c r="F77" s="221" t="s">
        <v>665</v>
      </c>
      <c r="G77" s="337" t="s">
        <v>579</v>
      </c>
      <c r="H77" s="221" t="s">
        <v>580</v>
      </c>
      <c r="I77" s="221" t="s">
        <v>75</v>
      </c>
      <c r="J77" s="222" t="s">
        <v>74</v>
      </c>
      <c r="K77" s="221" t="s">
        <v>75</v>
      </c>
      <c r="L77" s="470" t="s">
        <v>82</v>
      </c>
      <c r="M77" s="338"/>
      <c r="N77" s="338"/>
      <c r="O77" s="338"/>
      <c r="P77" s="409"/>
      <c r="Q77" s="409">
        <v>0</v>
      </c>
      <c r="R77" s="409">
        <v>0</v>
      </c>
      <c r="S77" s="466">
        <v>0</v>
      </c>
      <c r="T77" s="21">
        <v>0</v>
      </c>
      <c r="U77" s="147">
        <v>0</v>
      </c>
      <c r="V77" s="21">
        <v>8</v>
      </c>
      <c r="W77" s="147">
        <v>263.87</v>
      </c>
      <c r="X77" s="464">
        <f t="shared" si="5"/>
        <v>2110.96</v>
      </c>
      <c r="Y77" s="148">
        <f t="shared" si="6"/>
        <v>2110.96</v>
      </c>
      <c r="Z77" s="148">
        <v>2110.96</v>
      </c>
      <c r="AA77" s="21" t="s">
        <v>88</v>
      </c>
      <c r="AB77" s="7"/>
      <c r="AC77" s="7"/>
    </row>
    <row r="78" spans="1:29" ht="57" x14ac:dyDescent="0.2">
      <c r="A78" s="86" t="s">
        <v>76</v>
      </c>
      <c r="B78" s="86" t="s">
        <v>633</v>
      </c>
      <c r="C78" s="462" t="s">
        <v>608</v>
      </c>
      <c r="D78" s="221">
        <v>1876937</v>
      </c>
      <c r="E78" s="221" t="s">
        <v>333</v>
      </c>
      <c r="F78" s="221" t="s">
        <v>665</v>
      </c>
      <c r="G78" s="337" t="s">
        <v>579</v>
      </c>
      <c r="H78" s="221" t="s">
        <v>580</v>
      </c>
      <c r="I78" s="221" t="s">
        <v>75</v>
      </c>
      <c r="J78" s="222" t="s">
        <v>74</v>
      </c>
      <c r="K78" s="221" t="s">
        <v>75</v>
      </c>
      <c r="L78" s="470" t="s">
        <v>82</v>
      </c>
      <c r="M78" s="338"/>
      <c r="N78" s="338"/>
      <c r="O78" s="338"/>
      <c r="P78" s="409"/>
      <c r="Q78" s="409">
        <v>0</v>
      </c>
      <c r="R78" s="409">
        <v>0</v>
      </c>
      <c r="S78" s="465">
        <v>0</v>
      </c>
      <c r="T78" s="21">
        <v>0</v>
      </c>
      <c r="U78" s="147">
        <v>0</v>
      </c>
      <c r="V78" s="21">
        <v>7</v>
      </c>
      <c r="W78" s="147">
        <v>263.87</v>
      </c>
      <c r="X78" s="464">
        <f t="shared" si="5"/>
        <v>1847.0900000000001</v>
      </c>
      <c r="Y78" s="148">
        <f t="shared" si="6"/>
        <v>1847.0900000000001</v>
      </c>
      <c r="Z78" s="148">
        <v>1847.09</v>
      </c>
      <c r="AA78" s="21" t="s">
        <v>88</v>
      </c>
      <c r="AB78" s="7"/>
      <c r="AC78" s="7"/>
    </row>
    <row r="79" spans="1:29" ht="57" x14ac:dyDescent="0.2">
      <c r="A79" s="86" t="s">
        <v>76</v>
      </c>
      <c r="B79" s="86" t="s">
        <v>633</v>
      </c>
      <c r="C79" s="462" t="s">
        <v>657</v>
      </c>
      <c r="D79" s="221">
        <v>1866532</v>
      </c>
      <c r="E79" s="221" t="s">
        <v>333</v>
      </c>
      <c r="F79" s="221" t="s">
        <v>665</v>
      </c>
      <c r="G79" s="337" t="s">
        <v>579</v>
      </c>
      <c r="H79" s="221" t="s">
        <v>580</v>
      </c>
      <c r="I79" s="221" t="s">
        <v>75</v>
      </c>
      <c r="J79" s="222" t="s">
        <v>74</v>
      </c>
      <c r="K79" s="221" t="s">
        <v>75</v>
      </c>
      <c r="L79" s="470" t="s">
        <v>82</v>
      </c>
      <c r="M79" s="338"/>
      <c r="N79" s="338"/>
      <c r="O79" s="338"/>
      <c r="P79" s="409"/>
      <c r="Q79" s="409">
        <v>0</v>
      </c>
      <c r="R79" s="409">
        <v>0</v>
      </c>
      <c r="S79" s="465">
        <v>0</v>
      </c>
      <c r="T79" s="21">
        <v>0</v>
      </c>
      <c r="U79" s="147">
        <v>0</v>
      </c>
      <c r="V79" s="21">
        <v>9</v>
      </c>
      <c r="W79" s="147">
        <v>263.87</v>
      </c>
      <c r="X79" s="464">
        <f t="shared" si="5"/>
        <v>2374.83</v>
      </c>
      <c r="Y79" s="148">
        <f t="shared" si="6"/>
        <v>2374.83</v>
      </c>
      <c r="Z79" s="148">
        <v>2374.83</v>
      </c>
      <c r="AA79" s="21" t="s">
        <v>88</v>
      </c>
      <c r="AB79" s="7"/>
      <c r="AC79" s="7"/>
    </row>
    <row r="80" spans="1:29" ht="57" x14ac:dyDescent="0.2">
      <c r="A80" s="86" t="s">
        <v>76</v>
      </c>
      <c r="B80" s="86" t="s">
        <v>633</v>
      </c>
      <c r="C80" s="462" t="s">
        <v>609</v>
      </c>
      <c r="D80" s="221">
        <v>1877321</v>
      </c>
      <c r="E80" s="221" t="s">
        <v>333</v>
      </c>
      <c r="F80" s="221" t="s">
        <v>665</v>
      </c>
      <c r="G80" s="337" t="s">
        <v>579</v>
      </c>
      <c r="H80" s="221" t="s">
        <v>580</v>
      </c>
      <c r="I80" s="221" t="s">
        <v>75</v>
      </c>
      <c r="J80" s="222" t="s">
        <v>74</v>
      </c>
      <c r="K80" s="221" t="s">
        <v>75</v>
      </c>
      <c r="L80" s="470" t="s">
        <v>82</v>
      </c>
      <c r="M80" s="338"/>
      <c r="N80" s="338"/>
      <c r="O80" s="338"/>
      <c r="P80" s="409"/>
      <c r="Q80" s="409">
        <v>0</v>
      </c>
      <c r="R80" s="409">
        <v>0</v>
      </c>
      <c r="S80" s="465">
        <v>0</v>
      </c>
      <c r="T80" s="21">
        <v>0</v>
      </c>
      <c r="U80" s="147">
        <v>0</v>
      </c>
      <c r="V80" s="21">
        <v>7</v>
      </c>
      <c r="W80" s="147">
        <v>263.87</v>
      </c>
      <c r="X80" s="464">
        <f t="shared" si="5"/>
        <v>1847.0900000000001</v>
      </c>
      <c r="Y80" s="148">
        <f t="shared" si="6"/>
        <v>1847.0900000000001</v>
      </c>
      <c r="Z80" s="148">
        <v>1847.09</v>
      </c>
      <c r="AA80" s="21" t="s">
        <v>88</v>
      </c>
      <c r="AB80" s="7"/>
      <c r="AC80" s="7"/>
    </row>
    <row r="81" spans="1:29" ht="57" x14ac:dyDescent="0.2">
      <c r="A81" s="86" t="s">
        <v>76</v>
      </c>
      <c r="B81" s="86" t="s">
        <v>633</v>
      </c>
      <c r="C81" s="462" t="s">
        <v>611</v>
      </c>
      <c r="D81" s="221">
        <v>1867024</v>
      </c>
      <c r="E81" s="221" t="s">
        <v>333</v>
      </c>
      <c r="F81" s="221" t="s">
        <v>665</v>
      </c>
      <c r="G81" s="337" t="s">
        <v>579</v>
      </c>
      <c r="H81" s="221" t="s">
        <v>580</v>
      </c>
      <c r="I81" s="221" t="s">
        <v>75</v>
      </c>
      <c r="J81" s="222" t="s">
        <v>74</v>
      </c>
      <c r="K81" s="221" t="s">
        <v>75</v>
      </c>
      <c r="L81" s="470" t="s">
        <v>82</v>
      </c>
      <c r="M81" s="338"/>
      <c r="N81" s="338"/>
      <c r="O81" s="338"/>
      <c r="P81" s="409"/>
      <c r="Q81" s="409">
        <v>0</v>
      </c>
      <c r="R81" s="409">
        <v>0</v>
      </c>
      <c r="S81" s="466">
        <v>0</v>
      </c>
      <c r="T81" s="21">
        <v>0</v>
      </c>
      <c r="U81" s="147">
        <v>0</v>
      </c>
      <c r="V81" s="21">
        <v>10</v>
      </c>
      <c r="W81" s="147">
        <v>263.87</v>
      </c>
      <c r="X81" s="464">
        <f t="shared" si="5"/>
        <v>2638.7</v>
      </c>
      <c r="Y81" s="148">
        <f t="shared" si="6"/>
        <v>2638.7</v>
      </c>
      <c r="Z81" s="148">
        <v>2638.7</v>
      </c>
      <c r="AA81" s="21" t="s">
        <v>88</v>
      </c>
      <c r="AB81" s="7"/>
      <c r="AC81" s="7"/>
    </row>
    <row r="82" spans="1:29" ht="57" x14ac:dyDescent="0.2">
      <c r="A82" s="86" t="s">
        <v>76</v>
      </c>
      <c r="B82" s="86" t="s">
        <v>633</v>
      </c>
      <c r="C82" s="462" t="s">
        <v>612</v>
      </c>
      <c r="D82" s="221">
        <v>187801</v>
      </c>
      <c r="E82" s="221" t="s">
        <v>333</v>
      </c>
      <c r="F82" s="221" t="s">
        <v>665</v>
      </c>
      <c r="G82" s="337" t="s">
        <v>579</v>
      </c>
      <c r="H82" s="221" t="s">
        <v>580</v>
      </c>
      <c r="I82" s="221" t="s">
        <v>75</v>
      </c>
      <c r="J82" s="222" t="s">
        <v>74</v>
      </c>
      <c r="K82" s="221" t="s">
        <v>75</v>
      </c>
      <c r="L82" s="470" t="s">
        <v>82</v>
      </c>
      <c r="M82" s="338"/>
      <c r="N82" s="338"/>
      <c r="O82" s="338"/>
      <c r="P82" s="409"/>
      <c r="Q82" s="409">
        <v>0</v>
      </c>
      <c r="R82" s="409">
        <v>0</v>
      </c>
      <c r="S82" s="466">
        <v>0</v>
      </c>
      <c r="T82" s="21">
        <v>0</v>
      </c>
      <c r="U82" s="147">
        <v>0</v>
      </c>
      <c r="V82" s="21">
        <v>7</v>
      </c>
      <c r="W82" s="147">
        <v>263.87</v>
      </c>
      <c r="X82" s="464">
        <f t="shared" si="5"/>
        <v>1847.0900000000001</v>
      </c>
      <c r="Y82" s="148">
        <f t="shared" si="6"/>
        <v>1847.0900000000001</v>
      </c>
      <c r="Z82" s="148">
        <v>1847.09</v>
      </c>
      <c r="AA82" s="21" t="s">
        <v>88</v>
      </c>
      <c r="AB82" s="7"/>
      <c r="AC82" s="7"/>
    </row>
    <row r="83" spans="1:29" ht="57" x14ac:dyDescent="0.2">
      <c r="A83" s="86" t="s">
        <v>76</v>
      </c>
      <c r="B83" s="221" t="s">
        <v>633</v>
      </c>
      <c r="C83" s="462" t="s">
        <v>616</v>
      </c>
      <c r="D83" s="221">
        <v>1711024</v>
      </c>
      <c r="E83" s="221" t="s">
        <v>333</v>
      </c>
      <c r="F83" s="221" t="s">
        <v>665</v>
      </c>
      <c r="G83" s="337" t="s">
        <v>579</v>
      </c>
      <c r="H83" s="221" t="s">
        <v>580</v>
      </c>
      <c r="I83" s="221" t="s">
        <v>75</v>
      </c>
      <c r="J83" s="222" t="s">
        <v>74</v>
      </c>
      <c r="K83" s="221" t="s">
        <v>75</v>
      </c>
      <c r="L83" s="470" t="s">
        <v>82</v>
      </c>
      <c r="M83" s="338"/>
      <c r="N83" s="338"/>
      <c r="O83" s="338"/>
      <c r="P83" s="409"/>
      <c r="Q83" s="409">
        <v>0</v>
      </c>
      <c r="R83" s="409">
        <v>0</v>
      </c>
      <c r="S83" s="466">
        <v>0</v>
      </c>
      <c r="T83" s="21">
        <v>0</v>
      </c>
      <c r="U83" s="147">
        <v>0</v>
      </c>
      <c r="V83" s="21">
        <v>9</v>
      </c>
      <c r="W83" s="147">
        <v>263.87</v>
      </c>
      <c r="X83" s="464">
        <f t="shared" si="5"/>
        <v>2374.83</v>
      </c>
      <c r="Y83" s="148">
        <f t="shared" si="6"/>
        <v>2374.83</v>
      </c>
      <c r="Z83" s="148">
        <v>2374.83</v>
      </c>
      <c r="AA83" s="21" t="s">
        <v>88</v>
      </c>
      <c r="AB83" s="7"/>
      <c r="AC83" s="7"/>
    </row>
    <row r="84" spans="1:29" ht="57" x14ac:dyDescent="0.2">
      <c r="A84" s="86" t="s">
        <v>76</v>
      </c>
      <c r="B84" s="221" t="s">
        <v>633</v>
      </c>
      <c r="C84" s="462" t="s">
        <v>614</v>
      </c>
      <c r="D84" s="221">
        <v>1110659</v>
      </c>
      <c r="E84" s="221" t="s">
        <v>333</v>
      </c>
      <c r="F84" s="221" t="s">
        <v>665</v>
      </c>
      <c r="G84" s="337" t="s">
        <v>579</v>
      </c>
      <c r="H84" s="221" t="s">
        <v>580</v>
      </c>
      <c r="I84" s="221" t="s">
        <v>75</v>
      </c>
      <c r="J84" s="222" t="s">
        <v>74</v>
      </c>
      <c r="K84" s="221" t="s">
        <v>75</v>
      </c>
      <c r="L84" s="470" t="s">
        <v>82</v>
      </c>
      <c r="M84" s="338"/>
      <c r="N84" s="338"/>
      <c r="O84" s="338"/>
      <c r="P84" s="409"/>
      <c r="Q84" s="409">
        <v>0</v>
      </c>
      <c r="R84" s="409">
        <v>0</v>
      </c>
      <c r="S84" s="466">
        <v>0</v>
      </c>
      <c r="T84" s="21">
        <v>0</v>
      </c>
      <c r="U84" s="147">
        <v>0</v>
      </c>
      <c r="V84" s="21">
        <v>7</v>
      </c>
      <c r="W84" s="147">
        <v>263.87</v>
      </c>
      <c r="X84" s="464">
        <f t="shared" si="5"/>
        <v>1847.0900000000001</v>
      </c>
      <c r="Y84" s="148">
        <f t="shared" si="6"/>
        <v>1847.0900000000001</v>
      </c>
      <c r="Z84" s="148">
        <v>1847.09</v>
      </c>
      <c r="AA84" s="21" t="s">
        <v>88</v>
      </c>
      <c r="AB84" s="7"/>
      <c r="AC84" s="7"/>
    </row>
    <row r="85" spans="1:29" ht="57" x14ac:dyDescent="0.2">
      <c r="A85" s="86" t="s">
        <v>76</v>
      </c>
      <c r="B85" s="221" t="s">
        <v>633</v>
      </c>
      <c r="C85" s="462" t="s">
        <v>639</v>
      </c>
      <c r="D85" s="221">
        <v>1879600</v>
      </c>
      <c r="E85" s="221" t="s">
        <v>333</v>
      </c>
      <c r="F85" s="221" t="s">
        <v>665</v>
      </c>
      <c r="G85" s="337" t="s">
        <v>579</v>
      </c>
      <c r="H85" s="221" t="s">
        <v>580</v>
      </c>
      <c r="I85" s="221" t="s">
        <v>75</v>
      </c>
      <c r="J85" s="222" t="s">
        <v>74</v>
      </c>
      <c r="K85" s="221" t="s">
        <v>75</v>
      </c>
      <c r="L85" s="470" t="s">
        <v>82</v>
      </c>
      <c r="M85" s="338"/>
      <c r="N85" s="338"/>
      <c r="O85" s="338"/>
      <c r="P85" s="409"/>
      <c r="Q85" s="409">
        <v>0</v>
      </c>
      <c r="R85" s="409">
        <v>0</v>
      </c>
      <c r="S85" s="466">
        <v>0</v>
      </c>
      <c r="T85" s="21">
        <v>0</v>
      </c>
      <c r="U85" s="147">
        <v>0</v>
      </c>
      <c r="V85" s="21">
        <v>8</v>
      </c>
      <c r="W85" s="147">
        <v>263.87</v>
      </c>
      <c r="X85" s="464">
        <f t="shared" si="5"/>
        <v>2110.96</v>
      </c>
      <c r="Y85" s="148">
        <f t="shared" si="6"/>
        <v>2110.96</v>
      </c>
      <c r="Z85" s="148">
        <v>2110.96</v>
      </c>
      <c r="AA85" s="21" t="s">
        <v>88</v>
      </c>
      <c r="AB85" s="7"/>
      <c r="AC85" s="7"/>
    </row>
    <row r="86" spans="1:29" ht="57" x14ac:dyDescent="0.2">
      <c r="A86" s="86" t="s">
        <v>76</v>
      </c>
      <c r="B86" s="221" t="s">
        <v>633</v>
      </c>
      <c r="C86" s="462" t="s">
        <v>618</v>
      </c>
      <c r="D86" s="221">
        <v>1878530</v>
      </c>
      <c r="E86" s="221" t="s">
        <v>577</v>
      </c>
      <c r="F86" s="221" t="s">
        <v>665</v>
      </c>
      <c r="G86" s="337" t="s">
        <v>579</v>
      </c>
      <c r="H86" s="221" t="s">
        <v>580</v>
      </c>
      <c r="I86" s="221" t="s">
        <v>75</v>
      </c>
      <c r="J86" s="222" t="s">
        <v>74</v>
      </c>
      <c r="K86" s="221" t="s">
        <v>75</v>
      </c>
      <c r="L86" s="223" t="s">
        <v>619</v>
      </c>
      <c r="M86" s="338"/>
      <c r="N86" s="338"/>
      <c r="O86" s="338"/>
      <c r="P86" s="409"/>
      <c r="Q86" s="409">
        <v>0</v>
      </c>
      <c r="R86" s="409">
        <v>0</v>
      </c>
      <c r="S86" s="465">
        <f t="shared" ref="S86:S87" si="9">Q86+R86</f>
        <v>0</v>
      </c>
      <c r="T86" s="221">
        <v>0</v>
      </c>
      <c r="U86" s="409">
        <v>0</v>
      </c>
      <c r="V86" s="221">
        <v>6</v>
      </c>
      <c r="W86" s="409">
        <v>263.87</v>
      </c>
      <c r="X86" s="469">
        <v>1583.22</v>
      </c>
      <c r="Y86" s="410">
        <f t="shared" si="6"/>
        <v>1583.22</v>
      </c>
      <c r="Z86" s="410">
        <f t="shared" ref="Z86:Z87" si="10">S86+Y86</f>
        <v>1583.22</v>
      </c>
      <c r="AA86" s="21" t="s">
        <v>88</v>
      </c>
      <c r="AB86" s="7"/>
      <c r="AC86" s="7"/>
    </row>
    <row r="87" spans="1:29" ht="57" x14ac:dyDescent="0.2">
      <c r="A87" s="86" t="s">
        <v>76</v>
      </c>
      <c r="B87" s="221" t="s">
        <v>633</v>
      </c>
      <c r="C87" s="462" t="s">
        <v>620</v>
      </c>
      <c r="D87" s="221">
        <v>1877399</v>
      </c>
      <c r="E87" s="221" t="s">
        <v>666</v>
      </c>
      <c r="F87" s="221" t="s">
        <v>665</v>
      </c>
      <c r="G87" s="337" t="s">
        <v>579</v>
      </c>
      <c r="H87" s="221" t="s">
        <v>580</v>
      </c>
      <c r="I87" s="221" t="s">
        <v>75</v>
      </c>
      <c r="J87" s="222" t="s">
        <v>74</v>
      </c>
      <c r="K87" s="221" t="s">
        <v>75</v>
      </c>
      <c r="L87" s="223" t="s">
        <v>619</v>
      </c>
      <c r="M87" s="338"/>
      <c r="N87" s="338"/>
      <c r="O87" s="338"/>
      <c r="P87" s="409"/>
      <c r="Q87" s="409">
        <v>0</v>
      </c>
      <c r="R87" s="409">
        <v>0</v>
      </c>
      <c r="S87" s="465">
        <f t="shared" si="9"/>
        <v>0</v>
      </c>
      <c r="T87" s="221">
        <v>0</v>
      </c>
      <c r="U87" s="409">
        <v>0</v>
      </c>
      <c r="V87" s="221">
        <v>10</v>
      </c>
      <c r="W87" s="409">
        <v>263.87</v>
      </c>
      <c r="X87" s="469">
        <v>2638.7</v>
      </c>
      <c r="Y87" s="410">
        <f t="shared" si="6"/>
        <v>2638.7</v>
      </c>
      <c r="Z87" s="410">
        <f t="shared" si="10"/>
        <v>2638.7</v>
      </c>
      <c r="AA87" s="21" t="s">
        <v>88</v>
      </c>
      <c r="AB87" s="7"/>
      <c r="AC87" s="7"/>
    </row>
    <row r="88" spans="1:29" ht="57" x14ac:dyDescent="0.2">
      <c r="A88" s="86" t="s">
        <v>76</v>
      </c>
      <c r="B88" s="221" t="s">
        <v>633</v>
      </c>
      <c r="C88" s="462" t="s">
        <v>641</v>
      </c>
      <c r="D88" s="221">
        <v>1591282</v>
      </c>
      <c r="E88" s="221" t="s">
        <v>333</v>
      </c>
      <c r="F88" s="221" t="s">
        <v>665</v>
      </c>
      <c r="G88" s="337" t="s">
        <v>579</v>
      </c>
      <c r="H88" s="221" t="s">
        <v>580</v>
      </c>
      <c r="I88" s="221" t="s">
        <v>75</v>
      </c>
      <c r="J88" s="222" t="s">
        <v>74</v>
      </c>
      <c r="K88" s="221" t="s">
        <v>75</v>
      </c>
      <c r="L88" s="223" t="s">
        <v>619</v>
      </c>
      <c r="M88" s="338"/>
      <c r="N88" s="338"/>
      <c r="O88" s="338"/>
      <c r="P88" s="409"/>
      <c r="Q88" s="409">
        <v>0</v>
      </c>
      <c r="R88" s="409">
        <v>0</v>
      </c>
      <c r="S88" s="466">
        <v>0</v>
      </c>
      <c r="T88" s="221">
        <v>0</v>
      </c>
      <c r="U88" s="409">
        <v>0</v>
      </c>
      <c r="V88" s="221">
        <v>8</v>
      </c>
      <c r="W88" s="409">
        <v>263.87</v>
      </c>
      <c r="X88" s="469">
        <f t="shared" ref="X88:X91" si="11">(V88*W88)</f>
        <v>2110.96</v>
      </c>
      <c r="Y88" s="410">
        <f t="shared" si="6"/>
        <v>2110.96</v>
      </c>
      <c r="Z88" s="410">
        <v>2110.96</v>
      </c>
      <c r="AA88" s="21" t="s">
        <v>88</v>
      </c>
      <c r="AB88" s="7"/>
      <c r="AC88" s="7"/>
    </row>
    <row r="89" spans="1:29" ht="57" x14ac:dyDescent="0.2">
      <c r="A89" s="86" t="s">
        <v>76</v>
      </c>
      <c r="B89" s="221" t="s">
        <v>633</v>
      </c>
      <c r="C89" s="462" t="s">
        <v>622</v>
      </c>
      <c r="D89" s="221">
        <v>1802399</v>
      </c>
      <c r="E89" s="221" t="s">
        <v>333</v>
      </c>
      <c r="F89" s="221" t="s">
        <v>665</v>
      </c>
      <c r="G89" s="337" t="s">
        <v>579</v>
      </c>
      <c r="H89" s="221" t="s">
        <v>580</v>
      </c>
      <c r="I89" s="221" t="s">
        <v>75</v>
      </c>
      <c r="J89" s="222" t="s">
        <v>74</v>
      </c>
      <c r="K89" s="221" t="s">
        <v>75</v>
      </c>
      <c r="L89" s="223" t="s">
        <v>619</v>
      </c>
      <c r="M89" s="338"/>
      <c r="N89" s="338"/>
      <c r="O89" s="338"/>
      <c r="P89" s="409"/>
      <c r="Q89" s="409">
        <v>0</v>
      </c>
      <c r="R89" s="409">
        <v>0</v>
      </c>
      <c r="S89" s="466">
        <v>0</v>
      </c>
      <c r="T89" s="221">
        <v>0</v>
      </c>
      <c r="U89" s="409">
        <v>0</v>
      </c>
      <c r="V89" s="221">
        <v>7</v>
      </c>
      <c r="W89" s="409">
        <v>263.87</v>
      </c>
      <c r="X89" s="469">
        <f t="shared" si="11"/>
        <v>1847.0900000000001</v>
      </c>
      <c r="Y89" s="410">
        <f t="shared" si="6"/>
        <v>1847.0900000000001</v>
      </c>
      <c r="Z89" s="410">
        <v>1847.09</v>
      </c>
      <c r="AA89" s="21" t="s">
        <v>88</v>
      </c>
      <c r="AB89" s="7"/>
      <c r="AC89" s="7"/>
    </row>
    <row r="90" spans="1:29" ht="57" x14ac:dyDescent="0.2">
      <c r="A90" s="86" t="s">
        <v>76</v>
      </c>
      <c r="B90" s="221" t="s">
        <v>633</v>
      </c>
      <c r="C90" s="462" t="s">
        <v>658</v>
      </c>
      <c r="D90" s="221">
        <v>1879073</v>
      </c>
      <c r="E90" s="221" t="s">
        <v>333</v>
      </c>
      <c r="F90" s="221" t="s">
        <v>665</v>
      </c>
      <c r="G90" s="337" t="s">
        <v>579</v>
      </c>
      <c r="H90" s="221" t="s">
        <v>580</v>
      </c>
      <c r="I90" s="221" t="s">
        <v>75</v>
      </c>
      <c r="J90" s="222" t="s">
        <v>74</v>
      </c>
      <c r="K90" s="221" t="s">
        <v>75</v>
      </c>
      <c r="L90" s="223" t="s">
        <v>619</v>
      </c>
      <c r="M90" s="338"/>
      <c r="N90" s="338"/>
      <c r="O90" s="338"/>
      <c r="P90" s="409"/>
      <c r="Q90" s="409">
        <v>0</v>
      </c>
      <c r="R90" s="409">
        <v>0</v>
      </c>
      <c r="S90" s="466">
        <v>0</v>
      </c>
      <c r="T90" s="221">
        <v>0</v>
      </c>
      <c r="U90" s="409">
        <v>0</v>
      </c>
      <c r="V90" s="221">
        <v>7</v>
      </c>
      <c r="W90" s="409">
        <v>263.87</v>
      </c>
      <c r="X90" s="469">
        <f t="shared" si="11"/>
        <v>1847.0900000000001</v>
      </c>
      <c r="Y90" s="410">
        <f t="shared" si="6"/>
        <v>1847.0900000000001</v>
      </c>
      <c r="Z90" s="410">
        <v>1847.09</v>
      </c>
      <c r="AA90" s="21" t="s">
        <v>88</v>
      </c>
      <c r="AB90" s="7"/>
      <c r="AC90" s="7"/>
    </row>
    <row r="91" spans="1:29" ht="57" x14ac:dyDescent="0.2">
      <c r="A91" s="86" t="s">
        <v>76</v>
      </c>
      <c r="B91" s="221" t="s">
        <v>633</v>
      </c>
      <c r="C91" s="462" t="s">
        <v>667</v>
      </c>
      <c r="D91" s="221">
        <v>1582453</v>
      </c>
      <c r="E91" s="221" t="s">
        <v>333</v>
      </c>
      <c r="F91" s="221" t="s">
        <v>665</v>
      </c>
      <c r="G91" s="337" t="s">
        <v>579</v>
      </c>
      <c r="H91" s="221" t="s">
        <v>580</v>
      </c>
      <c r="I91" s="221" t="s">
        <v>75</v>
      </c>
      <c r="J91" s="222" t="s">
        <v>74</v>
      </c>
      <c r="K91" s="221" t="s">
        <v>75</v>
      </c>
      <c r="L91" s="223" t="s">
        <v>619</v>
      </c>
      <c r="M91" s="338"/>
      <c r="N91" s="338"/>
      <c r="O91" s="338"/>
      <c r="P91" s="409"/>
      <c r="Q91" s="409">
        <v>0</v>
      </c>
      <c r="R91" s="409">
        <v>0</v>
      </c>
      <c r="S91" s="466">
        <v>0</v>
      </c>
      <c r="T91" s="221">
        <v>0</v>
      </c>
      <c r="U91" s="409">
        <v>0</v>
      </c>
      <c r="V91" s="221">
        <v>9</v>
      </c>
      <c r="W91" s="409">
        <v>263.87</v>
      </c>
      <c r="X91" s="469">
        <f t="shared" si="11"/>
        <v>2374.83</v>
      </c>
      <c r="Y91" s="410">
        <f t="shared" si="6"/>
        <v>2374.83</v>
      </c>
      <c r="Z91" s="410">
        <v>2374.83</v>
      </c>
      <c r="AA91" s="21" t="s">
        <v>88</v>
      </c>
      <c r="AB91" s="7"/>
      <c r="AC91" s="7"/>
    </row>
    <row r="92" spans="1:29" ht="57" x14ac:dyDescent="0.2">
      <c r="A92" s="86" t="s">
        <v>76</v>
      </c>
      <c r="B92" s="221" t="s">
        <v>633</v>
      </c>
      <c r="C92" s="462" t="s">
        <v>623</v>
      </c>
      <c r="D92" s="221">
        <v>1877577</v>
      </c>
      <c r="E92" s="221" t="s">
        <v>333</v>
      </c>
      <c r="F92" s="221" t="s">
        <v>665</v>
      </c>
      <c r="G92" s="337" t="s">
        <v>579</v>
      </c>
      <c r="H92" s="221" t="s">
        <v>580</v>
      </c>
      <c r="I92" s="221" t="s">
        <v>75</v>
      </c>
      <c r="J92" s="222" t="s">
        <v>74</v>
      </c>
      <c r="K92" s="221" t="s">
        <v>75</v>
      </c>
      <c r="L92" s="223" t="s">
        <v>619</v>
      </c>
      <c r="M92" s="338"/>
      <c r="N92" s="338"/>
      <c r="O92" s="338"/>
      <c r="P92" s="409"/>
      <c r="Q92" s="409">
        <v>0</v>
      </c>
      <c r="R92" s="409">
        <v>0</v>
      </c>
      <c r="S92" s="466">
        <v>0</v>
      </c>
      <c r="T92" s="21">
        <v>0</v>
      </c>
      <c r="U92" s="147">
        <v>0</v>
      </c>
      <c r="V92" s="21">
        <v>9</v>
      </c>
      <c r="W92" s="147">
        <v>263.87</v>
      </c>
      <c r="X92" s="464">
        <f t="shared" si="5"/>
        <v>2374.83</v>
      </c>
      <c r="Y92" s="148">
        <f t="shared" si="6"/>
        <v>2374.83</v>
      </c>
      <c r="Z92" s="148">
        <v>2374.83</v>
      </c>
      <c r="AA92" s="21" t="s">
        <v>88</v>
      </c>
      <c r="AB92" s="7"/>
      <c r="AC92" s="7"/>
    </row>
    <row r="93" spans="1:29" ht="57" x14ac:dyDescent="0.2">
      <c r="A93" s="86" t="s">
        <v>76</v>
      </c>
      <c r="B93" s="221" t="s">
        <v>633</v>
      </c>
      <c r="C93" s="462" t="s">
        <v>651</v>
      </c>
      <c r="D93" s="221">
        <v>171717</v>
      </c>
      <c r="E93" s="221" t="s">
        <v>333</v>
      </c>
      <c r="F93" s="221" t="s">
        <v>665</v>
      </c>
      <c r="G93" s="337" t="s">
        <v>579</v>
      </c>
      <c r="H93" s="221" t="s">
        <v>580</v>
      </c>
      <c r="I93" s="221" t="s">
        <v>75</v>
      </c>
      <c r="J93" s="222" t="s">
        <v>74</v>
      </c>
      <c r="K93" s="221" t="s">
        <v>75</v>
      </c>
      <c r="L93" s="223" t="s">
        <v>619</v>
      </c>
      <c r="M93" s="338"/>
      <c r="N93" s="338"/>
      <c r="O93" s="338"/>
      <c r="P93" s="409"/>
      <c r="Q93" s="409">
        <v>0</v>
      </c>
      <c r="R93" s="409">
        <v>0</v>
      </c>
      <c r="S93" s="466">
        <v>0</v>
      </c>
      <c r="T93" s="21">
        <v>0</v>
      </c>
      <c r="U93" s="147">
        <v>0</v>
      </c>
      <c r="V93" s="21">
        <v>7</v>
      </c>
      <c r="W93" s="147">
        <v>263.87</v>
      </c>
      <c r="X93" s="464">
        <f t="shared" si="5"/>
        <v>1847.0900000000001</v>
      </c>
      <c r="Y93" s="148">
        <f t="shared" si="6"/>
        <v>1847.0900000000001</v>
      </c>
      <c r="Z93" s="148">
        <v>1847.09</v>
      </c>
      <c r="AA93" s="21" t="s">
        <v>88</v>
      </c>
      <c r="AB93" s="7"/>
      <c r="AC93" s="7"/>
    </row>
    <row r="94" spans="1:29" ht="57" x14ac:dyDescent="0.2">
      <c r="A94" s="86" t="s">
        <v>76</v>
      </c>
      <c r="B94" s="221" t="s">
        <v>633</v>
      </c>
      <c r="C94" s="462" t="s">
        <v>630</v>
      </c>
      <c r="D94" s="221">
        <v>1718533</v>
      </c>
      <c r="E94" s="221" t="s">
        <v>333</v>
      </c>
      <c r="F94" s="221" t="s">
        <v>665</v>
      </c>
      <c r="G94" s="337" t="s">
        <v>579</v>
      </c>
      <c r="H94" s="221" t="s">
        <v>580</v>
      </c>
      <c r="I94" s="221" t="s">
        <v>75</v>
      </c>
      <c r="J94" s="222" t="s">
        <v>74</v>
      </c>
      <c r="K94" s="221" t="s">
        <v>75</v>
      </c>
      <c r="L94" s="223" t="s">
        <v>619</v>
      </c>
      <c r="M94" s="338"/>
      <c r="N94" s="338"/>
      <c r="O94" s="338"/>
      <c r="P94" s="409"/>
      <c r="Q94" s="409">
        <v>0</v>
      </c>
      <c r="R94" s="409">
        <v>0</v>
      </c>
      <c r="S94" s="466">
        <v>0</v>
      </c>
      <c r="T94" s="21">
        <v>0</v>
      </c>
      <c r="U94" s="147">
        <v>0</v>
      </c>
      <c r="V94" s="21">
        <v>8</v>
      </c>
      <c r="W94" s="147">
        <v>263.87</v>
      </c>
      <c r="X94" s="464">
        <f t="shared" si="5"/>
        <v>2110.96</v>
      </c>
      <c r="Y94" s="148">
        <f t="shared" si="6"/>
        <v>2110.96</v>
      </c>
      <c r="Z94" s="148">
        <v>2110.96</v>
      </c>
      <c r="AA94" s="21" t="s">
        <v>88</v>
      </c>
      <c r="AB94" s="7"/>
      <c r="AC94" s="7"/>
    </row>
    <row r="95" spans="1:29" ht="57" x14ac:dyDescent="0.2">
      <c r="A95" s="86" t="s">
        <v>76</v>
      </c>
      <c r="B95" s="221" t="s">
        <v>633</v>
      </c>
      <c r="C95" s="462" t="s">
        <v>626</v>
      </c>
      <c r="D95" s="221">
        <v>1879545</v>
      </c>
      <c r="E95" s="221" t="s">
        <v>333</v>
      </c>
      <c r="F95" s="221" t="s">
        <v>665</v>
      </c>
      <c r="G95" s="337" t="s">
        <v>579</v>
      </c>
      <c r="H95" s="221" t="s">
        <v>580</v>
      </c>
      <c r="I95" s="221" t="s">
        <v>75</v>
      </c>
      <c r="J95" s="222" t="s">
        <v>74</v>
      </c>
      <c r="K95" s="221" t="s">
        <v>75</v>
      </c>
      <c r="L95" s="223" t="s">
        <v>619</v>
      </c>
      <c r="M95" s="338"/>
      <c r="N95" s="338"/>
      <c r="O95" s="338"/>
      <c r="P95" s="409"/>
      <c r="Q95" s="409">
        <v>0</v>
      </c>
      <c r="R95" s="409">
        <v>0</v>
      </c>
      <c r="S95" s="466">
        <v>0</v>
      </c>
      <c r="T95" s="21">
        <v>0</v>
      </c>
      <c r="U95" s="147">
        <v>0</v>
      </c>
      <c r="V95" s="21">
        <v>8</v>
      </c>
      <c r="W95" s="147">
        <v>263.87</v>
      </c>
      <c r="X95" s="464">
        <f t="shared" si="5"/>
        <v>2110.96</v>
      </c>
      <c r="Y95" s="148">
        <f t="shared" si="6"/>
        <v>2110.96</v>
      </c>
      <c r="Z95" s="148">
        <v>2110.96</v>
      </c>
      <c r="AA95" s="21" t="s">
        <v>88</v>
      </c>
      <c r="AB95" s="7"/>
      <c r="AC95" s="7"/>
    </row>
    <row r="96" spans="1:29" ht="57" x14ac:dyDescent="0.2">
      <c r="A96" s="86" t="s">
        <v>76</v>
      </c>
      <c r="B96" s="221" t="s">
        <v>633</v>
      </c>
      <c r="C96" s="462" t="s">
        <v>659</v>
      </c>
      <c r="D96" s="221">
        <v>1780358</v>
      </c>
      <c r="E96" s="221" t="s">
        <v>333</v>
      </c>
      <c r="F96" s="221" t="s">
        <v>665</v>
      </c>
      <c r="G96" s="337" t="s">
        <v>579</v>
      </c>
      <c r="H96" s="221" t="s">
        <v>580</v>
      </c>
      <c r="I96" s="221" t="s">
        <v>75</v>
      </c>
      <c r="J96" s="222" t="s">
        <v>74</v>
      </c>
      <c r="K96" s="221" t="s">
        <v>75</v>
      </c>
      <c r="L96" s="223" t="s">
        <v>619</v>
      </c>
      <c r="M96" s="338"/>
      <c r="N96" s="338"/>
      <c r="O96" s="338"/>
      <c r="P96" s="409"/>
      <c r="Q96" s="409">
        <v>0</v>
      </c>
      <c r="R96" s="409">
        <v>0</v>
      </c>
      <c r="S96" s="466">
        <v>0</v>
      </c>
      <c r="T96" s="21">
        <v>0</v>
      </c>
      <c r="U96" s="147">
        <v>0</v>
      </c>
      <c r="V96" s="21">
        <v>7</v>
      </c>
      <c r="W96" s="147">
        <v>263.87</v>
      </c>
      <c r="X96" s="464">
        <f t="shared" si="5"/>
        <v>1847.0900000000001</v>
      </c>
      <c r="Y96" s="148">
        <f t="shared" si="6"/>
        <v>1847.0900000000001</v>
      </c>
      <c r="Z96" s="148">
        <v>1847.09</v>
      </c>
      <c r="AA96" s="21" t="s">
        <v>88</v>
      </c>
      <c r="AB96" s="7"/>
      <c r="AC96" s="7"/>
    </row>
    <row r="97" spans="1:29" ht="57" x14ac:dyDescent="0.2">
      <c r="A97" s="86" t="s">
        <v>76</v>
      </c>
      <c r="B97" s="221" t="s">
        <v>633</v>
      </c>
      <c r="C97" s="462" t="s">
        <v>632</v>
      </c>
      <c r="D97" s="221">
        <v>1879413</v>
      </c>
      <c r="E97" s="221" t="s">
        <v>333</v>
      </c>
      <c r="F97" s="221" t="s">
        <v>665</v>
      </c>
      <c r="G97" s="337" t="s">
        <v>579</v>
      </c>
      <c r="H97" s="221" t="s">
        <v>580</v>
      </c>
      <c r="I97" s="221" t="s">
        <v>75</v>
      </c>
      <c r="J97" s="222" t="s">
        <v>74</v>
      </c>
      <c r="K97" s="221" t="s">
        <v>75</v>
      </c>
      <c r="L97" s="223" t="s">
        <v>619</v>
      </c>
      <c r="M97" s="338"/>
      <c r="N97" s="338"/>
      <c r="O97" s="338"/>
      <c r="P97" s="409"/>
      <c r="Q97" s="409">
        <v>0</v>
      </c>
      <c r="R97" s="409">
        <v>0</v>
      </c>
      <c r="S97" s="466">
        <v>0</v>
      </c>
      <c r="T97" s="21">
        <v>0</v>
      </c>
      <c r="U97" s="147">
        <v>0</v>
      </c>
      <c r="V97" s="21">
        <v>9</v>
      </c>
      <c r="W97" s="147">
        <v>263.87</v>
      </c>
      <c r="X97" s="464">
        <f t="shared" si="5"/>
        <v>2374.83</v>
      </c>
      <c r="Y97" s="148">
        <f t="shared" si="6"/>
        <v>2374.83</v>
      </c>
      <c r="Z97" s="148">
        <v>2374.83</v>
      </c>
      <c r="AA97" s="21" t="s">
        <v>88</v>
      </c>
      <c r="AB97" s="7"/>
      <c r="AC97" s="7"/>
    </row>
    <row r="98" spans="1:29" ht="57" x14ac:dyDescent="0.2">
      <c r="A98" s="86" t="s">
        <v>76</v>
      </c>
      <c r="B98" s="221" t="s">
        <v>633</v>
      </c>
      <c r="C98" s="462" t="s">
        <v>668</v>
      </c>
      <c r="D98" s="221">
        <v>1699300</v>
      </c>
      <c r="E98" s="221" t="s">
        <v>333</v>
      </c>
      <c r="F98" s="221" t="s">
        <v>665</v>
      </c>
      <c r="G98" s="337" t="s">
        <v>579</v>
      </c>
      <c r="H98" s="221" t="s">
        <v>580</v>
      </c>
      <c r="I98" s="221" t="s">
        <v>75</v>
      </c>
      <c r="J98" s="222" t="s">
        <v>74</v>
      </c>
      <c r="K98" s="221" t="s">
        <v>75</v>
      </c>
      <c r="L98" s="223" t="s">
        <v>619</v>
      </c>
      <c r="M98" s="338"/>
      <c r="N98" s="338"/>
      <c r="O98" s="338"/>
      <c r="P98" s="409"/>
      <c r="Q98" s="409">
        <v>0</v>
      </c>
      <c r="R98" s="409">
        <v>0</v>
      </c>
      <c r="S98" s="466">
        <v>0</v>
      </c>
      <c r="T98" s="21">
        <v>0</v>
      </c>
      <c r="U98" s="147">
        <v>0</v>
      </c>
      <c r="V98" s="21">
        <v>7</v>
      </c>
      <c r="W98" s="147">
        <v>263.87</v>
      </c>
      <c r="X98" s="464">
        <f t="shared" si="5"/>
        <v>1847.0900000000001</v>
      </c>
      <c r="Y98" s="148">
        <f t="shared" si="6"/>
        <v>1847.0900000000001</v>
      </c>
      <c r="Z98" s="148">
        <v>1847.09</v>
      </c>
      <c r="AA98" s="21" t="s">
        <v>88</v>
      </c>
      <c r="AB98" s="7"/>
      <c r="AC98" s="7"/>
    </row>
    <row r="99" spans="1:29" ht="57" x14ac:dyDescent="0.2">
      <c r="A99" s="86" t="s">
        <v>76</v>
      </c>
      <c r="B99" s="221" t="s">
        <v>633</v>
      </c>
      <c r="C99" s="492" t="s">
        <v>606</v>
      </c>
      <c r="D99" s="471">
        <v>1780662</v>
      </c>
      <c r="E99" s="471" t="s">
        <v>333</v>
      </c>
      <c r="F99" s="221" t="s">
        <v>665</v>
      </c>
      <c r="G99" s="337" t="s">
        <v>579</v>
      </c>
      <c r="H99" s="221" t="s">
        <v>580</v>
      </c>
      <c r="I99" s="221" t="s">
        <v>75</v>
      </c>
      <c r="J99" s="222" t="s">
        <v>74</v>
      </c>
      <c r="K99" s="221" t="s">
        <v>75</v>
      </c>
      <c r="L99" s="223" t="s">
        <v>619</v>
      </c>
      <c r="M99" s="457"/>
      <c r="N99" s="457"/>
      <c r="O99" s="457"/>
      <c r="P99" s="457"/>
      <c r="Q99" s="409">
        <v>0</v>
      </c>
      <c r="R99" s="409">
        <v>0</v>
      </c>
      <c r="S99" s="465">
        <v>0</v>
      </c>
      <c r="T99" s="21">
        <v>0</v>
      </c>
      <c r="U99" s="147">
        <v>0</v>
      </c>
      <c r="V99" s="461">
        <v>7</v>
      </c>
      <c r="W99" s="147">
        <v>263.87</v>
      </c>
      <c r="X99" s="464">
        <f t="shared" si="5"/>
        <v>1847.0900000000001</v>
      </c>
      <c r="Y99" s="148">
        <f t="shared" si="6"/>
        <v>1847.0900000000001</v>
      </c>
      <c r="Z99" s="148">
        <v>1847.09</v>
      </c>
      <c r="AA99" s="21" t="s">
        <v>88</v>
      </c>
      <c r="AB99" s="7"/>
      <c r="AC99" s="7"/>
    </row>
    <row r="100" spans="1:29" ht="57" x14ac:dyDescent="0.2">
      <c r="A100" s="86" t="s">
        <v>76</v>
      </c>
      <c r="B100" s="221" t="s">
        <v>633</v>
      </c>
      <c r="C100" s="492" t="s">
        <v>625</v>
      </c>
      <c r="D100" s="471">
        <v>1848950</v>
      </c>
      <c r="E100" s="471" t="s">
        <v>333</v>
      </c>
      <c r="F100" s="221" t="s">
        <v>665</v>
      </c>
      <c r="G100" s="337" t="s">
        <v>579</v>
      </c>
      <c r="H100" s="221" t="s">
        <v>580</v>
      </c>
      <c r="I100" s="221" t="s">
        <v>75</v>
      </c>
      <c r="J100" s="222" t="s">
        <v>74</v>
      </c>
      <c r="K100" s="221" t="s">
        <v>75</v>
      </c>
      <c r="L100" s="223" t="s">
        <v>619</v>
      </c>
      <c r="M100" s="457"/>
      <c r="N100" s="457"/>
      <c r="O100" s="457"/>
      <c r="P100" s="457"/>
      <c r="Q100" s="409">
        <v>0</v>
      </c>
      <c r="R100" s="409">
        <v>0</v>
      </c>
      <c r="S100" s="465">
        <v>0</v>
      </c>
      <c r="T100" s="21">
        <v>0</v>
      </c>
      <c r="U100" s="147">
        <v>0</v>
      </c>
      <c r="V100" s="461">
        <v>7</v>
      </c>
      <c r="W100" s="147">
        <v>263.87</v>
      </c>
      <c r="X100" s="464">
        <f t="shared" si="5"/>
        <v>1847.0900000000001</v>
      </c>
      <c r="Y100" s="148">
        <f t="shared" si="6"/>
        <v>1847.0900000000001</v>
      </c>
      <c r="Z100" s="148">
        <v>1847.09</v>
      </c>
      <c r="AA100" s="21" t="s">
        <v>88</v>
      </c>
      <c r="AB100" s="7"/>
      <c r="AC100" s="7"/>
    </row>
    <row r="101" spans="1:29" ht="57" x14ac:dyDescent="0.2">
      <c r="A101" s="86" t="s">
        <v>76</v>
      </c>
      <c r="B101" s="221" t="s">
        <v>633</v>
      </c>
      <c r="C101" s="481" t="s">
        <v>597</v>
      </c>
      <c r="D101" s="221">
        <v>1802526</v>
      </c>
      <c r="E101" s="221" t="s">
        <v>333</v>
      </c>
      <c r="F101" s="375" t="s">
        <v>1106</v>
      </c>
      <c r="G101" s="337" t="s">
        <v>579</v>
      </c>
      <c r="H101" s="221" t="s">
        <v>580</v>
      </c>
      <c r="I101" s="221" t="s">
        <v>75</v>
      </c>
      <c r="J101" s="222" t="s">
        <v>74</v>
      </c>
      <c r="K101" s="221" t="s">
        <v>75</v>
      </c>
      <c r="L101" s="223" t="s">
        <v>524</v>
      </c>
      <c r="M101" s="338"/>
      <c r="N101" s="338"/>
      <c r="O101" s="338"/>
      <c r="P101" s="409"/>
      <c r="Q101" s="409">
        <v>0</v>
      </c>
      <c r="R101" s="409">
        <v>0</v>
      </c>
      <c r="S101" s="463">
        <v>0</v>
      </c>
      <c r="T101" s="21">
        <v>0</v>
      </c>
      <c r="U101" s="147">
        <v>0</v>
      </c>
      <c r="V101" s="482">
        <v>5</v>
      </c>
      <c r="W101" s="464">
        <v>15.83</v>
      </c>
      <c r="X101" s="385">
        <f t="shared" si="5"/>
        <v>79.150000000000006</v>
      </c>
      <c r="Y101" s="382">
        <f t="shared" si="6"/>
        <v>79.150000000000006</v>
      </c>
      <c r="Z101" s="382">
        <f>S101+Y101</f>
        <v>79.150000000000006</v>
      </c>
      <c r="AA101" s="21" t="s">
        <v>88</v>
      </c>
      <c r="AB101" s="7"/>
      <c r="AC101" s="7"/>
    </row>
    <row r="102" spans="1:29" ht="57" x14ac:dyDescent="0.2">
      <c r="A102" s="86" t="s">
        <v>76</v>
      </c>
      <c r="B102" s="221" t="s">
        <v>633</v>
      </c>
      <c r="C102" s="481" t="s">
        <v>647</v>
      </c>
      <c r="D102" s="221" t="s">
        <v>588</v>
      </c>
      <c r="E102" s="221" t="s">
        <v>333</v>
      </c>
      <c r="F102" s="375" t="s">
        <v>1106</v>
      </c>
      <c r="G102" s="337" t="s">
        <v>579</v>
      </c>
      <c r="H102" s="221" t="s">
        <v>580</v>
      </c>
      <c r="I102" s="221" t="s">
        <v>75</v>
      </c>
      <c r="J102" s="222" t="s">
        <v>74</v>
      </c>
      <c r="K102" s="221" t="s">
        <v>75</v>
      </c>
      <c r="L102" s="223" t="s">
        <v>524</v>
      </c>
      <c r="M102" s="338"/>
      <c r="N102" s="338"/>
      <c r="O102" s="338"/>
      <c r="P102" s="409"/>
      <c r="Q102" s="409">
        <v>0</v>
      </c>
      <c r="R102" s="409">
        <v>0</v>
      </c>
      <c r="S102" s="148">
        <v>0</v>
      </c>
      <c r="T102" s="21">
        <v>0</v>
      </c>
      <c r="U102" s="147">
        <v>0</v>
      </c>
      <c r="V102" s="482">
        <v>5</v>
      </c>
      <c r="W102" s="464">
        <v>15.83</v>
      </c>
      <c r="X102" s="385">
        <f t="shared" si="5"/>
        <v>79.150000000000006</v>
      </c>
      <c r="Y102" s="148">
        <f t="shared" si="6"/>
        <v>79.150000000000006</v>
      </c>
      <c r="Z102" s="382">
        <f t="shared" ref="Z102:Z143" si="12">S102+Y102</f>
        <v>79.150000000000006</v>
      </c>
      <c r="AA102" s="21" t="s">
        <v>88</v>
      </c>
      <c r="AB102" s="7"/>
      <c r="AC102" s="7"/>
    </row>
    <row r="103" spans="1:29" ht="57" x14ac:dyDescent="0.2">
      <c r="A103" s="86" t="s">
        <v>76</v>
      </c>
      <c r="B103" s="221" t="s">
        <v>633</v>
      </c>
      <c r="C103" s="481" t="s">
        <v>599</v>
      </c>
      <c r="D103" s="222">
        <v>1780522</v>
      </c>
      <c r="E103" s="221" t="s">
        <v>333</v>
      </c>
      <c r="F103" s="375" t="s">
        <v>1106</v>
      </c>
      <c r="G103" s="337" t="s">
        <v>579</v>
      </c>
      <c r="H103" s="221" t="s">
        <v>580</v>
      </c>
      <c r="I103" s="221" t="s">
        <v>75</v>
      </c>
      <c r="J103" s="222" t="s">
        <v>74</v>
      </c>
      <c r="K103" s="221" t="s">
        <v>75</v>
      </c>
      <c r="L103" s="223" t="s">
        <v>524</v>
      </c>
      <c r="M103" s="338"/>
      <c r="N103" s="338"/>
      <c r="O103" s="338"/>
      <c r="P103" s="409"/>
      <c r="Q103" s="409">
        <v>0</v>
      </c>
      <c r="R103" s="409">
        <v>0</v>
      </c>
      <c r="S103" s="148">
        <v>0</v>
      </c>
      <c r="T103" s="21">
        <v>0</v>
      </c>
      <c r="U103" s="147">
        <v>0</v>
      </c>
      <c r="V103" s="482">
        <v>5</v>
      </c>
      <c r="W103" s="464">
        <v>15.83</v>
      </c>
      <c r="X103" s="385">
        <f t="shared" si="5"/>
        <v>79.150000000000006</v>
      </c>
      <c r="Y103" s="148">
        <f t="shared" si="6"/>
        <v>79.150000000000006</v>
      </c>
      <c r="Z103" s="382">
        <f t="shared" si="12"/>
        <v>79.150000000000006</v>
      </c>
      <c r="AA103" s="21" t="s">
        <v>88</v>
      </c>
      <c r="AB103" s="7"/>
      <c r="AC103" s="7"/>
    </row>
    <row r="104" spans="1:29" ht="57" x14ac:dyDescent="0.2">
      <c r="A104" s="86" t="s">
        <v>76</v>
      </c>
      <c r="B104" s="221" t="s">
        <v>633</v>
      </c>
      <c r="C104" s="481" t="s">
        <v>1421</v>
      </c>
      <c r="D104" s="222">
        <v>1710516</v>
      </c>
      <c r="E104" s="221" t="s">
        <v>333</v>
      </c>
      <c r="F104" s="375" t="s">
        <v>1106</v>
      </c>
      <c r="G104" s="337" t="s">
        <v>579</v>
      </c>
      <c r="H104" s="221" t="s">
        <v>580</v>
      </c>
      <c r="I104" s="221" t="s">
        <v>75</v>
      </c>
      <c r="J104" s="222" t="s">
        <v>74</v>
      </c>
      <c r="K104" s="221" t="s">
        <v>75</v>
      </c>
      <c r="L104" s="223" t="s">
        <v>524</v>
      </c>
      <c r="M104" s="338"/>
      <c r="N104" s="338"/>
      <c r="O104" s="338"/>
      <c r="P104" s="409"/>
      <c r="Q104" s="409">
        <v>0</v>
      </c>
      <c r="R104" s="409">
        <v>0</v>
      </c>
      <c r="S104" s="148">
        <v>0</v>
      </c>
      <c r="T104" s="21">
        <v>0</v>
      </c>
      <c r="U104" s="147">
        <v>0</v>
      </c>
      <c r="V104" s="482">
        <v>8</v>
      </c>
      <c r="W104" s="464">
        <v>15.83</v>
      </c>
      <c r="X104" s="385">
        <f t="shared" si="5"/>
        <v>126.64</v>
      </c>
      <c r="Y104" s="148">
        <f t="shared" si="6"/>
        <v>126.64</v>
      </c>
      <c r="Z104" s="382">
        <f t="shared" si="12"/>
        <v>126.64</v>
      </c>
      <c r="AA104" s="21" t="s">
        <v>88</v>
      </c>
      <c r="AB104" s="7"/>
      <c r="AC104" s="7"/>
    </row>
    <row r="105" spans="1:29" ht="57" x14ac:dyDescent="0.2">
      <c r="A105" s="86" t="s">
        <v>76</v>
      </c>
      <c r="B105" s="221" t="s">
        <v>633</v>
      </c>
      <c r="C105" s="481" t="s">
        <v>589</v>
      </c>
      <c r="D105" s="221">
        <v>1878387</v>
      </c>
      <c r="E105" s="221" t="s">
        <v>333</v>
      </c>
      <c r="F105" s="375" t="s">
        <v>1106</v>
      </c>
      <c r="G105" s="337" t="s">
        <v>579</v>
      </c>
      <c r="H105" s="221" t="s">
        <v>580</v>
      </c>
      <c r="I105" s="221" t="s">
        <v>75</v>
      </c>
      <c r="J105" s="222" t="s">
        <v>74</v>
      </c>
      <c r="K105" s="221" t="s">
        <v>75</v>
      </c>
      <c r="L105" s="223" t="s">
        <v>524</v>
      </c>
      <c r="M105" s="338"/>
      <c r="N105" s="338"/>
      <c r="O105" s="338"/>
      <c r="P105" s="409"/>
      <c r="Q105" s="409">
        <v>0</v>
      </c>
      <c r="R105" s="409">
        <v>0</v>
      </c>
      <c r="S105" s="148">
        <v>0</v>
      </c>
      <c r="T105" s="21">
        <v>0</v>
      </c>
      <c r="U105" s="147">
        <v>0</v>
      </c>
      <c r="V105" s="482">
        <v>8</v>
      </c>
      <c r="W105" s="464">
        <v>15.83</v>
      </c>
      <c r="X105" s="385">
        <f t="shared" si="5"/>
        <v>126.64</v>
      </c>
      <c r="Y105" s="148">
        <f t="shared" si="6"/>
        <v>126.64</v>
      </c>
      <c r="Z105" s="382">
        <f t="shared" si="12"/>
        <v>126.64</v>
      </c>
      <c r="AA105" s="21" t="s">
        <v>88</v>
      </c>
      <c r="AB105" s="7"/>
      <c r="AC105" s="7"/>
    </row>
    <row r="106" spans="1:29" ht="57" x14ac:dyDescent="0.2">
      <c r="A106" s="86" t="s">
        <v>76</v>
      </c>
      <c r="B106" s="221" t="s">
        <v>633</v>
      </c>
      <c r="C106" s="481" t="s">
        <v>1099</v>
      </c>
      <c r="D106" s="221">
        <v>1879596</v>
      </c>
      <c r="E106" s="221" t="s">
        <v>333</v>
      </c>
      <c r="F106" s="375" t="s">
        <v>1106</v>
      </c>
      <c r="G106" s="337" t="s">
        <v>579</v>
      </c>
      <c r="H106" s="221" t="s">
        <v>580</v>
      </c>
      <c r="I106" s="221" t="s">
        <v>75</v>
      </c>
      <c r="J106" s="222" t="s">
        <v>74</v>
      </c>
      <c r="K106" s="221" t="s">
        <v>75</v>
      </c>
      <c r="L106" s="223" t="s">
        <v>524</v>
      </c>
      <c r="M106" s="338"/>
      <c r="N106" s="338"/>
      <c r="O106" s="338"/>
      <c r="P106" s="409"/>
      <c r="Q106" s="409">
        <v>0</v>
      </c>
      <c r="R106" s="409">
        <v>0</v>
      </c>
      <c r="S106" s="148">
        <v>0</v>
      </c>
      <c r="T106" s="21">
        <v>0</v>
      </c>
      <c r="U106" s="147">
        <v>0</v>
      </c>
      <c r="V106" s="482">
        <v>8</v>
      </c>
      <c r="W106" s="464">
        <v>15.83</v>
      </c>
      <c r="X106" s="385">
        <f t="shared" si="5"/>
        <v>126.64</v>
      </c>
      <c r="Y106" s="148">
        <f t="shared" si="6"/>
        <v>126.64</v>
      </c>
      <c r="Z106" s="382">
        <f t="shared" si="12"/>
        <v>126.64</v>
      </c>
      <c r="AA106" s="21" t="s">
        <v>88</v>
      </c>
      <c r="AB106" s="7"/>
      <c r="AC106" s="7"/>
    </row>
    <row r="107" spans="1:29" ht="57" x14ac:dyDescent="0.2">
      <c r="A107" s="86" t="s">
        <v>76</v>
      </c>
      <c r="B107" s="221" t="s">
        <v>633</v>
      </c>
      <c r="C107" s="481" t="s">
        <v>629</v>
      </c>
      <c r="D107" s="221">
        <v>1582500</v>
      </c>
      <c r="E107" s="221" t="s">
        <v>333</v>
      </c>
      <c r="F107" s="375" t="s">
        <v>1106</v>
      </c>
      <c r="G107" s="337" t="s">
        <v>579</v>
      </c>
      <c r="H107" s="221" t="s">
        <v>580</v>
      </c>
      <c r="I107" s="221" t="s">
        <v>75</v>
      </c>
      <c r="J107" s="222" t="s">
        <v>74</v>
      </c>
      <c r="K107" s="221" t="s">
        <v>75</v>
      </c>
      <c r="L107" s="223" t="s">
        <v>524</v>
      </c>
      <c r="M107" s="338"/>
      <c r="N107" s="338"/>
      <c r="O107" s="338"/>
      <c r="P107" s="409"/>
      <c r="Q107" s="409">
        <v>0</v>
      </c>
      <c r="R107" s="409">
        <v>0</v>
      </c>
      <c r="S107" s="148">
        <v>0</v>
      </c>
      <c r="T107" s="21">
        <v>0</v>
      </c>
      <c r="U107" s="147">
        <v>0</v>
      </c>
      <c r="V107" s="482">
        <v>7</v>
      </c>
      <c r="W107" s="464">
        <v>15.83</v>
      </c>
      <c r="X107" s="385">
        <f t="shared" si="5"/>
        <v>110.81</v>
      </c>
      <c r="Y107" s="148">
        <f t="shared" si="6"/>
        <v>110.81</v>
      </c>
      <c r="Z107" s="382">
        <f t="shared" si="12"/>
        <v>110.81</v>
      </c>
      <c r="AA107" s="21" t="s">
        <v>88</v>
      </c>
      <c r="AB107" s="7"/>
      <c r="AC107" s="7"/>
    </row>
    <row r="108" spans="1:29" ht="57" x14ac:dyDescent="0.2">
      <c r="A108" s="86" t="s">
        <v>76</v>
      </c>
      <c r="B108" s="221" t="s">
        <v>633</v>
      </c>
      <c r="C108" s="481" t="s">
        <v>590</v>
      </c>
      <c r="D108" s="221">
        <v>1866796</v>
      </c>
      <c r="E108" s="221" t="s">
        <v>333</v>
      </c>
      <c r="F108" s="375" t="s">
        <v>1106</v>
      </c>
      <c r="G108" s="337" t="s">
        <v>579</v>
      </c>
      <c r="H108" s="221" t="s">
        <v>580</v>
      </c>
      <c r="I108" s="221" t="s">
        <v>75</v>
      </c>
      <c r="J108" s="222" t="s">
        <v>74</v>
      </c>
      <c r="K108" s="221" t="s">
        <v>75</v>
      </c>
      <c r="L108" s="223" t="s">
        <v>524</v>
      </c>
      <c r="M108" s="338"/>
      <c r="N108" s="338"/>
      <c r="O108" s="338"/>
      <c r="P108" s="409"/>
      <c r="Q108" s="409">
        <v>0</v>
      </c>
      <c r="R108" s="409">
        <v>0</v>
      </c>
      <c r="S108" s="148">
        <v>0</v>
      </c>
      <c r="T108" s="21">
        <v>0</v>
      </c>
      <c r="U108" s="147">
        <v>0</v>
      </c>
      <c r="V108" s="482">
        <v>7</v>
      </c>
      <c r="W108" s="464">
        <v>15.83</v>
      </c>
      <c r="X108" s="385">
        <f t="shared" si="5"/>
        <v>110.81</v>
      </c>
      <c r="Y108" s="148">
        <f t="shared" si="6"/>
        <v>110.81</v>
      </c>
      <c r="Z108" s="382">
        <f t="shared" si="12"/>
        <v>110.81</v>
      </c>
      <c r="AA108" s="21" t="s">
        <v>88</v>
      </c>
      <c r="AB108" s="7"/>
      <c r="AC108" s="7"/>
    </row>
    <row r="109" spans="1:29" ht="57" x14ac:dyDescent="0.2">
      <c r="A109" s="86" t="s">
        <v>76</v>
      </c>
      <c r="B109" s="221" t="s">
        <v>633</v>
      </c>
      <c r="C109" s="481" t="s">
        <v>637</v>
      </c>
      <c r="D109" s="221">
        <v>1513435</v>
      </c>
      <c r="E109" s="221" t="s">
        <v>577</v>
      </c>
      <c r="F109" s="375" t="s">
        <v>1106</v>
      </c>
      <c r="G109" s="337" t="s">
        <v>579</v>
      </c>
      <c r="H109" s="221" t="s">
        <v>580</v>
      </c>
      <c r="I109" s="221" t="s">
        <v>75</v>
      </c>
      <c r="J109" s="222" t="s">
        <v>74</v>
      </c>
      <c r="K109" s="221" t="s">
        <v>75</v>
      </c>
      <c r="L109" s="223" t="s">
        <v>524</v>
      </c>
      <c r="M109" s="338"/>
      <c r="N109" s="338"/>
      <c r="O109" s="338"/>
      <c r="P109" s="409"/>
      <c r="Q109" s="409">
        <v>0</v>
      </c>
      <c r="R109" s="409">
        <v>0</v>
      </c>
      <c r="S109" s="148">
        <v>0</v>
      </c>
      <c r="T109" s="21">
        <v>0</v>
      </c>
      <c r="U109" s="147">
        <v>0</v>
      </c>
      <c r="V109" s="482">
        <v>7</v>
      </c>
      <c r="W109" s="464">
        <v>15.83</v>
      </c>
      <c r="X109" s="385">
        <f t="shared" si="5"/>
        <v>110.81</v>
      </c>
      <c r="Y109" s="148">
        <f t="shared" si="6"/>
        <v>110.81</v>
      </c>
      <c r="Z109" s="382">
        <f t="shared" si="12"/>
        <v>110.81</v>
      </c>
      <c r="AA109" s="21" t="s">
        <v>88</v>
      </c>
      <c r="AB109" s="7"/>
      <c r="AC109" s="7"/>
    </row>
    <row r="110" spans="1:29" ht="57" x14ac:dyDescent="0.2">
      <c r="A110" s="86" t="s">
        <v>76</v>
      </c>
      <c r="B110" s="221" t="s">
        <v>633</v>
      </c>
      <c r="C110" s="481" t="s">
        <v>594</v>
      </c>
      <c r="D110" s="221">
        <v>1878395</v>
      </c>
      <c r="E110" s="221" t="s">
        <v>333</v>
      </c>
      <c r="F110" s="375" t="s">
        <v>1106</v>
      </c>
      <c r="G110" s="337" t="s">
        <v>579</v>
      </c>
      <c r="H110" s="221" t="s">
        <v>580</v>
      </c>
      <c r="I110" s="221" t="s">
        <v>75</v>
      </c>
      <c r="J110" s="222" t="s">
        <v>74</v>
      </c>
      <c r="K110" s="221" t="s">
        <v>75</v>
      </c>
      <c r="L110" s="223" t="s">
        <v>524</v>
      </c>
      <c r="M110" s="338"/>
      <c r="N110" s="338"/>
      <c r="O110" s="338"/>
      <c r="P110" s="409"/>
      <c r="Q110" s="409">
        <v>0</v>
      </c>
      <c r="R110" s="409">
        <v>0</v>
      </c>
      <c r="S110" s="148">
        <v>0</v>
      </c>
      <c r="T110" s="21">
        <v>0</v>
      </c>
      <c r="U110" s="147">
        <v>0</v>
      </c>
      <c r="V110" s="482">
        <v>7</v>
      </c>
      <c r="W110" s="464">
        <v>15.83</v>
      </c>
      <c r="X110" s="385">
        <f t="shared" si="5"/>
        <v>110.81</v>
      </c>
      <c r="Y110" s="148">
        <f t="shared" si="6"/>
        <v>110.81</v>
      </c>
      <c r="Z110" s="382">
        <f t="shared" si="12"/>
        <v>110.81</v>
      </c>
      <c r="AA110" s="21" t="s">
        <v>88</v>
      </c>
      <c r="AB110" s="7"/>
      <c r="AC110" s="7"/>
    </row>
    <row r="111" spans="1:29" ht="57" x14ac:dyDescent="0.2">
      <c r="A111" s="86" t="s">
        <v>76</v>
      </c>
      <c r="B111" s="221" t="s">
        <v>633</v>
      </c>
      <c r="C111" s="481" t="s">
        <v>593</v>
      </c>
      <c r="D111" s="221">
        <v>1848968</v>
      </c>
      <c r="E111" s="221" t="s">
        <v>333</v>
      </c>
      <c r="F111" s="375" t="s">
        <v>1106</v>
      </c>
      <c r="G111" s="337" t="s">
        <v>579</v>
      </c>
      <c r="H111" s="221" t="s">
        <v>580</v>
      </c>
      <c r="I111" s="221" t="s">
        <v>75</v>
      </c>
      <c r="J111" s="222" t="s">
        <v>74</v>
      </c>
      <c r="K111" s="221" t="s">
        <v>75</v>
      </c>
      <c r="L111" s="223" t="s">
        <v>524</v>
      </c>
      <c r="M111" s="338"/>
      <c r="N111" s="338"/>
      <c r="O111" s="338"/>
      <c r="P111" s="409"/>
      <c r="Q111" s="409">
        <v>0</v>
      </c>
      <c r="R111" s="409">
        <v>0</v>
      </c>
      <c r="S111" s="463">
        <v>0</v>
      </c>
      <c r="T111" s="21">
        <v>0</v>
      </c>
      <c r="U111" s="147">
        <v>0</v>
      </c>
      <c r="V111" s="482">
        <v>9</v>
      </c>
      <c r="W111" s="464">
        <v>15.83</v>
      </c>
      <c r="X111" s="385">
        <f t="shared" si="5"/>
        <v>142.47</v>
      </c>
      <c r="Y111" s="148">
        <f t="shared" si="6"/>
        <v>142.47</v>
      </c>
      <c r="Z111" s="382">
        <f t="shared" si="12"/>
        <v>142.47</v>
      </c>
      <c r="AA111" s="21" t="s">
        <v>88</v>
      </c>
      <c r="AB111" s="7"/>
      <c r="AC111" s="7"/>
    </row>
    <row r="112" spans="1:29" ht="57" x14ac:dyDescent="0.2">
      <c r="A112" s="86" t="s">
        <v>76</v>
      </c>
      <c r="B112" s="221" t="s">
        <v>633</v>
      </c>
      <c r="C112" s="481" t="s">
        <v>648</v>
      </c>
      <c r="D112" s="221">
        <v>1878662</v>
      </c>
      <c r="E112" s="222" t="s">
        <v>333</v>
      </c>
      <c r="F112" s="375" t="s">
        <v>1106</v>
      </c>
      <c r="G112" s="337" t="s">
        <v>579</v>
      </c>
      <c r="H112" s="222" t="s">
        <v>580</v>
      </c>
      <c r="I112" s="222" t="s">
        <v>75</v>
      </c>
      <c r="J112" s="222" t="s">
        <v>74</v>
      </c>
      <c r="K112" s="222" t="s">
        <v>75</v>
      </c>
      <c r="L112" s="223" t="s">
        <v>524</v>
      </c>
      <c r="M112" s="467"/>
      <c r="N112" s="467"/>
      <c r="O112" s="467"/>
      <c r="P112" s="468"/>
      <c r="Q112" s="468">
        <v>0</v>
      </c>
      <c r="R112" s="468">
        <v>0</v>
      </c>
      <c r="S112" s="463">
        <v>0</v>
      </c>
      <c r="T112" s="21">
        <v>0</v>
      </c>
      <c r="U112" s="147">
        <v>0</v>
      </c>
      <c r="V112" s="482">
        <v>9</v>
      </c>
      <c r="W112" s="464">
        <v>15.83</v>
      </c>
      <c r="X112" s="385">
        <f t="shared" si="5"/>
        <v>142.47</v>
      </c>
      <c r="Y112" s="148">
        <f t="shared" si="6"/>
        <v>142.47</v>
      </c>
      <c r="Z112" s="382">
        <f t="shared" si="12"/>
        <v>142.47</v>
      </c>
      <c r="AA112" s="21" t="s">
        <v>88</v>
      </c>
      <c r="AB112" s="7"/>
      <c r="AC112" s="7"/>
    </row>
    <row r="113" spans="1:29" ht="57" x14ac:dyDescent="0.2">
      <c r="A113" s="86" t="s">
        <v>76</v>
      </c>
      <c r="B113" s="221" t="s">
        <v>633</v>
      </c>
      <c r="C113" s="481" t="s">
        <v>645</v>
      </c>
      <c r="D113" s="221">
        <v>1879081</v>
      </c>
      <c r="E113" s="222" t="s">
        <v>333</v>
      </c>
      <c r="F113" s="375" t="s">
        <v>1106</v>
      </c>
      <c r="G113" s="337" t="s">
        <v>579</v>
      </c>
      <c r="H113" s="222" t="s">
        <v>580</v>
      </c>
      <c r="I113" s="222" t="s">
        <v>75</v>
      </c>
      <c r="J113" s="222" t="s">
        <v>74</v>
      </c>
      <c r="K113" s="222" t="s">
        <v>75</v>
      </c>
      <c r="L113" s="223" t="s">
        <v>524</v>
      </c>
      <c r="M113" s="467"/>
      <c r="N113" s="467"/>
      <c r="O113" s="467"/>
      <c r="P113" s="468"/>
      <c r="Q113" s="468">
        <v>0</v>
      </c>
      <c r="R113" s="468">
        <v>0</v>
      </c>
      <c r="S113" s="463">
        <v>0</v>
      </c>
      <c r="T113" s="21">
        <v>0</v>
      </c>
      <c r="U113" s="147">
        <v>0</v>
      </c>
      <c r="V113" s="482">
        <v>9</v>
      </c>
      <c r="W113" s="464">
        <v>15.83</v>
      </c>
      <c r="X113" s="385">
        <f t="shared" si="5"/>
        <v>142.47</v>
      </c>
      <c r="Y113" s="148">
        <f t="shared" si="6"/>
        <v>142.47</v>
      </c>
      <c r="Z113" s="382">
        <f t="shared" si="12"/>
        <v>142.47</v>
      </c>
      <c r="AA113" s="21" t="s">
        <v>88</v>
      </c>
      <c r="AB113" s="7"/>
      <c r="AC113" s="7"/>
    </row>
    <row r="114" spans="1:29" ht="57" x14ac:dyDescent="0.2">
      <c r="A114" s="86" t="s">
        <v>76</v>
      </c>
      <c r="B114" s="221" t="s">
        <v>633</v>
      </c>
      <c r="C114" s="376" t="s">
        <v>575</v>
      </c>
      <c r="D114" s="375" t="s">
        <v>576</v>
      </c>
      <c r="E114" s="375" t="s">
        <v>577</v>
      </c>
      <c r="F114" s="375" t="s">
        <v>1106</v>
      </c>
      <c r="G114" s="337" t="s">
        <v>579</v>
      </c>
      <c r="H114" s="221" t="s">
        <v>580</v>
      </c>
      <c r="I114" s="221" t="s">
        <v>75</v>
      </c>
      <c r="J114" s="222" t="s">
        <v>74</v>
      </c>
      <c r="K114" s="221" t="s">
        <v>75</v>
      </c>
      <c r="L114" s="223" t="s">
        <v>581</v>
      </c>
      <c r="M114" s="338"/>
      <c r="N114" s="338"/>
      <c r="O114" s="338"/>
      <c r="P114" s="409"/>
      <c r="Q114" s="409">
        <v>0</v>
      </c>
      <c r="R114" s="409">
        <v>0</v>
      </c>
      <c r="S114" s="410">
        <f t="shared" ref="S114" si="13">Q114+R114</f>
        <v>0</v>
      </c>
      <c r="T114" s="221">
        <v>0</v>
      </c>
      <c r="U114" s="409">
        <v>0</v>
      </c>
      <c r="V114" s="221">
        <v>10</v>
      </c>
      <c r="W114" s="464">
        <v>15.83</v>
      </c>
      <c r="X114" s="385">
        <f t="shared" si="5"/>
        <v>158.30000000000001</v>
      </c>
      <c r="Y114" s="410">
        <f t="shared" si="6"/>
        <v>158.30000000000001</v>
      </c>
      <c r="Z114" s="382">
        <f t="shared" si="12"/>
        <v>158.30000000000001</v>
      </c>
      <c r="AA114" s="21" t="s">
        <v>88</v>
      </c>
      <c r="AB114" s="7"/>
      <c r="AC114" s="7"/>
    </row>
    <row r="115" spans="1:29" ht="57" x14ac:dyDescent="0.2">
      <c r="A115" s="86" t="s">
        <v>76</v>
      </c>
      <c r="B115" s="221" t="s">
        <v>633</v>
      </c>
      <c r="C115" s="376" t="s">
        <v>603</v>
      </c>
      <c r="D115" s="378">
        <v>1878760</v>
      </c>
      <c r="E115" s="375" t="s">
        <v>577</v>
      </c>
      <c r="F115" s="375" t="s">
        <v>1106</v>
      </c>
      <c r="G115" s="337" t="s">
        <v>579</v>
      </c>
      <c r="H115" s="222" t="s">
        <v>580</v>
      </c>
      <c r="I115" s="222" t="s">
        <v>75</v>
      </c>
      <c r="J115" s="222" t="s">
        <v>74</v>
      </c>
      <c r="K115" s="222" t="s">
        <v>75</v>
      </c>
      <c r="L115" s="470" t="s">
        <v>82</v>
      </c>
      <c r="M115" s="467"/>
      <c r="N115" s="467"/>
      <c r="O115" s="467"/>
      <c r="P115" s="468"/>
      <c r="Q115" s="468">
        <v>0</v>
      </c>
      <c r="R115" s="468">
        <v>0</v>
      </c>
      <c r="S115" s="463">
        <v>0</v>
      </c>
      <c r="T115" s="21">
        <v>0</v>
      </c>
      <c r="U115" s="147">
        <v>0</v>
      </c>
      <c r="V115" s="21">
        <v>10</v>
      </c>
      <c r="W115" s="464">
        <v>15.83</v>
      </c>
      <c r="X115" s="385">
        <f t="shared" si="5"/>
        <v>158.30000000000001</v>
      </c>
      <c r="Y115" s="148">
        <f t="shared" si="6"/>
        <v>158.30000000000001</v>
      </c>
      <c r="Z115" s="410">
        <f t="shared" si="12"/>
        <v>158.30000000000001</v>
      </c>
      <c r="AA115" s="21" t="s">
        <v>88</v>
      </c>
      <c r="AB115" s="7"/>
      <c r="AC115" s="7"/>
    </row>
    <row r="116" spans="1:29" ht="57" x14ac:dyDescent="0.2">
      <c r="A116" s="86" t="s">
        <v>76</v>
      </c>
      <c r="B116" s="221" t="s">
        <v>633</v>
      </c>
      <c r="C116" s="376" t="s">
        <v>604</v>
      </c>
      <c r="D116" s="378">
        <v>3400794</v>
      </c>
      <c r="E116" s="378" t="s">
        <v>333</v>
      </c>
      <c r="F116" s="375" t="s">
        <v>1106</v>
      </c>
      <c r="G116" s="337" t="s">
        <v>579</v>
      </c>
      <c r="H116" s="222" t="s">
        <v>580</v>
      </c>
      <c r="I116" s="222" t="s">
        <v>75</v>
      </c>
      <c r="J116" s="222" t="s">
        <v>74</v>
      </c>
      <c r="K116" s="222" t="s">
        <v>75</v>
      </c>
      <c r="L116" s="470" t="s">
        <v>82</v>
      </c>
      <c r="M116" s="467"/>
      <c r="N116" s="467"/>
      <c r="O116" s="467"/>
      <c r="P116" s="468"/>
      <c r="Q116" s="468">
        <v>0</v>
      </c>
      <c r="R116" s="468">
        <v>0</v>
      </c>
      <c r="S116" s="463">
        <v>0</v>
      </c>
      <c r="T116" s="21">
        <v>0</v>
      </c>
      <c r="U116" s="147">
        <v>0</v>
      </c>
      <c r="V116" s="21">
        <v>7</v>
      </c>
      <c r="W116" s="464">
        <v>15.83</v>
      </c>
      <c r="X116" s="385">
        <f t="shared" si="5"/>
        <v>110.81</v>
      </c>
      <c r="Y116" s="148">
        <f t="shared" si="6"/>
        <v>110.81</v>
      </c>
      <c r="Z116" s="410">
        <f t="shared" si="12"/>
        <v>110.81</v>
      </c>
      <c r="AA116" s="21" t="s">
        <v>88</v>
      </c>
      <c r="AB116" s="7"/>
      <c r="AC116" s="7"/>
    </row>
    <row r="117" spans="1:29" ht="57" x14ac:dyDescent="0.2">
      <c r="A117" s="86" t="s">
        <v>76</v>
      </c>
      <c r="B117" s="221" t="s">
        <v>633</v>
      </c>
      <c r="C117" s="376" t="s">
        <v>605</v>
      </c>
      <c r="D117" s="378">
        <v>1370588</v>
      </c>
      <c r="E117" s="378" t="s">
        <v>333</v>
      </c>
      <c r="F117" s="375" t="s">
        <v>1106</v>
      </c>
      <c r="G117" s="337" t="s">
        <v>579</v>
      </c>
      <c r="H117" s="222" t="s">
        <v>580</v>
      </c>
      <c r="I117" s="222" t="s">
        <v>75</v>
      </c>
      <c r="J117" s="222" t="s">
        <v>74</v>
      </c>
      <c r="K117" s="222" t="s">
        <v>75</v>
      </c>
      <c r="L117" s="470" t="s">
        <v>82</v>
      </c>
      <c r="M117" s="467"/>
      <c r="N117" s="467"/>
      <c r="O117" s="467"/>
      <c r="P117" s="468"/>
      <c r="Q117" s="468">
        <v>0</v>
      </c>
      <c r="R117" s="468">
        <v>0</v>
      </c>
      <c r="S117" s="463">
        <v>0</v>
      </c>
      <c r="T117" s="21">
        <v>0</v>
      </c>
      <c r="U117" s="147">
        <v>0</v>
      </c>
      <c r="V117" s="21">
        <v>7</v>
      </c>
      <c r="W117" s="464">
        <v>15.83</v>
      </c>
      <c r="X117" s="385">
        <f t="shared" si="5"/>
        <v>110.81</v>
      </c>
      <c r="Y117" s="148">
        <f t="shared" si="6"/>
        <v>110.81</v>
      </c>
      <c r="Z117" s="410">
        <f t="shared" si="12"/>
        <v>110.81</v>
      </c>
      <c r="AA117" s="21" t="s">
        <v>88</v>
      </c>
      <c r="AB117" s="7"/>
      <c r="AC117" s="7"/>
    </row>
    <row r="118" spans="1:29" ht="57" x14ac:dyDescent="0.2">
      <c r="A118" s="86" t="s">
        <v>76</v>
      </c>
      <c r="B118" s="221" t="s">
        <v>633</v>
      </c>
      <c r="C118" s="376" t="s">
        <v>664</v>
      </c>
      <c r="D118" s="378">
        <v>1866532</v>
      </c>
      <c r="E118" s="378" t="s">
        <v>333</v>
      </c>
      <c r="F118" s="375" t="s">
        <v>1106</v>
      </c>
      <c r="G118" s="337" t="s">
        <v>579</v>
      </c>
      <c r="H118" s="222" t="s">
        <v>580</v>
      </c>
      <c r="I118" s="222" t="s">
        <v>75</v>
      </c>
      <c r="J118" s="222" t="s">
        <v>74</v>
      </c>
      <c r="K118" s="222" t="s">
        <v>75</v>
      </c>
      <c r="L118" s="470" t="s">
        <v>82</v>
      </c>
      <c r="M118" s="467"/>
      <c r="N118" s="467"/>
      <c r="O118" s="467"/>
      <c r="P118" s="468"/>
      <c r="Q118" s="468">
        <v>0</v>
      </c>
      <c r="R118" s="468">
        <v>0</v>
      </c>
      <c r="S118" s="463">
        <v>0</v>
      </c>
      <c r="T118" s="21">
        <v>0</v>
      </c>
      <c r="U118" s="147">
        <v>0</v>
      </c>
      <c r="V118" s="21">
        <v>7</v>
      </c>
      <c r="W118" s="464">
        <v>15.83</v>
      </c>
      <c r="X118" s="385">
        <f t="shared" si="5"/>
        <v>110.81</v>
      </c>
      <c r="Y118" s="148">
        <f t="shared" si="6"/>
        <v>110.81</v>
      </c>
      <c r="Z118" s="410">
        <f t="shared" si="12"/>
        <v>110.81</v>
      </c>
      <c r="AA118" s="21" t="s">
        <v>88</v>
      </c>
      <c r="AB118" s="7"/>
      <c r="AC118" s="7"/>
    </row>
    <row r="119" spans="1:29" ht="57" x14ac:dyDescent="0.2">
      <c r="A119" s="86" t="s">
        <v>76</v>
      </c>
      <c r="B119" s="221" t="s">
        <v>633</v>
      </c>
      <c r="C119" s="376" t="s">
        <v>607</v>
      </c>
      <c r="D119" s="375">
        <v>1878638</v>
      </c>
      <c r="E119" s="378" t="s">
        <v>333</v>
      </c>
      <c r="F119" s="375" t="s">
        <v>1106</v>
      </c>
      <c r="G119" s="337" t="s">
        <v>579</v>
      </c>
      <c r="H119" s="222" t="s">
        <v>580</v>
      </c>
      <c r="I119" s="222" t="s">
        <v>75</v>
      </c>
      <c r="J119" s="222" t="s">
        <v>74</v>
      </c>
      <c r="K119" s="222" t="s">
        <v>75</v>
      </c>
      <c r="L119" s="470" t="s">
        <v>82</v>
      </c>
      <c r="M119" s="467"/>
      <c r="N119" s="467"/>
      <c r="O119" s="467"/>
      <c r="P119" s="468"/>
      <c r="Q119" s="468">
        <v>0</v>
      </c>
      <c r="R119" s="468">
        <v>0</v>
      </c>
      <c r="S119" s="463">
        <v>0</v>
      </c>
      <c r="T119" s="21">
        <v>0</v>
      </c>
      <c r="U119" s="147">
        <v>0</v>
      </c>
      <c r="V119" s="21">
        <v>8</v>
      </c>
      <c r="W119" s="464">
        <v>15.83</v>
      </c>
      <c r="X119" s="385">
        <f t="shared" si="5"/>
        <v>126.64</v>
      </c>
      <c r="Y119" s="148">
        <f t="shared" si="6"/>
        <v>126.64</v>
      </c>
      <c r="Z119" s="410">
        <f t="shared" si="12"/>
        <v>126.64</v>
      </c>
      <c r="AA119" s="21" t="s">
        <v>88</v>
      </c>
      <c r="AB119" s="7"/>
      <c r="AC119" s="7"/>
    </row>
    <row r="120" spans="1:29" ht="57" x14ac:dyDescent="0.2">
      <c r="A120" s="86" t="s">
        <v>76</v>
      </c>
      <c r="B120" s="221" t="s">
        <v>633</v>
      </c>
      <c r="C120" s="376" t="s">
        <v>657</v>
      </c>
      <c r="D120" s="375">
        <v>1866532</v>
      </c>
      <c r="E120" s="375" t="s">
        <v>333</v>
      </c>
      <c r="F120" s="375" t="s">
        <v>1106</v>
      </c>
      <c r="G120" s="337" t="s">
        <v>579</v>
      </c>
      <c r="H120" s="221" t="s">
        <v>580</v>
      </c>
      <c r="I120" s="221" t="s">
        <v>75</v>
      </c>
      <c r="J120" s="222" t="s">
        <v>74</v>
      </c>
      <c r="K120" s="221" t="s">
        <v>75</v>
      </c>
      <c r="L120" s="470" t="s">
        <v>82</v>
      </c>
      <c r="M120" s="338"/>
      <c r="N120" s="338"/>
      <c r="O120" s="338"/>
      <c r="P120" s="409"/>
      <c r="Q120" s="409">
        <v>0</v>
      </c>
      <c r="R120" s="409">
        <v>0</v>
      </c>
      <c r="S120" s="463">
        <v>0</v>
      </c>
      <c r="T120" s="21">
        <v>0</v>
      </c>
      <c r="U120" s="147">
        <v>0</v>
      </c>
      <c r="V120" s="21">
        <v>9</v>
      </c>
      <c r="W120" s="464">
        <v>15.83</v>
      </c>
      <c r="X120" s="385">
        <f t="shared" si="5"/>
        <v>142.47</v>
      </c>
      <c r="Y120" s="148">
        <f t="shared" si="6"/>
        <v>142.47</v>
      </c>
      <c r="Z120" s="410">
        <f t="shared" si="12"/>
        <v>142.47</v>
      </c>
      <c r="AA120" s="21" t="s">
        <v>88</v>
      </c>
      <c r="AB120" s="7"/>
      <c r="AC120" s="7"/>
    </row>
    <row r="121" spans="1:29" ht="57" x14ac:dyDescent="0.2">
      <c r="A121" s="86" t="s">
        <v>76</v>
      </c>
      <c r="B121" s="221" t="s">
        <v>633</v>
      </c>
      <c r="C121" s="376" t="s">
        <v>1092</v>
      </c>
      <c r="D121" s="375">
        <v>1879600</v>
      </c>
      <c r="E121" s="375" t="s">
        <v>333</v>
      </c>
      <c r="F121" s="375" t="s">
        <v>1106</v>
      </c>
      <c r="G121" s="337" t="s">
        <v>579</v>
      </c>
      <c r="H121" s="221" t="s">
        <v>580</v>
      </c>
      <c r="I121" s="221" t="s">
        <v>75</v>
      </c>
      <c r="J121" s="222" t="s">
        <v>74</v>
      </c>
      <c r="K121" s="221" t="s">
        <v>75</v>
      </c>
      <c r="L121" s="470" t="s">
        <v>82</v>
      </c>
      <c r="M121" s="338"/>
      <c r="N121" s="338"/>
      <c r="O121" s="338"/>
      <c r="P121" s="409"/>
      <c r="Q121" s="409">
        <v>0</v>
      </c>
      <c r="R121" s="409">
        <v>0</v>
      </c>
      <c r="S121" s="148">
        <v>0</v>
      </c>
      <c r="T121" s="21">
        <v>0</v>
      </c>
      <c r="U121" s="147">
        <v>0</v>
      </c>
      <c r="V121" s="21">
        <v>7</v>
      </c>
      <c r="W121" s="464">
        <v>15.83</v>
      </c>
      <c r="X121" s="385">
        <f t="shared" ref="X121:X143" si="14">(V121*W121)</f>
        <v>110.81</v>
      </c>
      <c r="Y121" s="148">
        <f t="shared" si="6"/>
        <v>110.81</v>
      </c>
      <c r="Z121" s="410">
        <f t="shared" si="12"/>
        <v>110.81</v>
      </c>
      <c r="AA121" s="21" t="s">
        <v>88</v>
      </c>
      <c r="AB121" s="7"/>
      <c r="AC121" s="7"/>
    </row>
    <row r="122" spans="1:29" ht="57" x14ac:dyDescent="0.2">
      <c r="A122" s="86" t="s">
        <v>76</v>
      </c>
      <c r="B122" s="221" t="s">
        <v>633</v>
      </c>
      <c r="C122" s="376" t="s">
        <v>609</v>
      </c>
      <c r="D122" s="375">
        <v>1877321</v>
      </c>
      <c r="E122" s="375" t="s">
        <v>333</v>
      </c>
      <c r="F122" s="375" t="s">
        <v>1106</v>
      </c>
      <c r="G122" s="337" t="s">
        <v>579</v>
      </c>
      <c r="H122" s="221" t="s">
        <v>580</v>
      </c>
      <c r="I122" s="221" t="s">
        <v>75</v>
      </c>
      <c r="J122" s="222" t="s">
        <v>74</v>
      </c>
      <c r="K122" s="221" t="s">
        <v>75</v>
      </c>
      <c r="L122" s="470" t="s">
        <v>82</v>
      </c>
      <c r="M122" s="338"/>
      <c r="N122" s="338"/>
      <c r="O122" s="338"/>
      <c r="P122" s="409"/>
      <c r="Q122" s="409">
        <v>0</v>
      </c>
      <c r="R122" s="409">
        <v>0</v>
      </c>
      <c r="S122" s="148">
        <v>0</v>
      </c>
      <c r="T122" s="21">
        <v>0</v>
      </c>
      <c r="U122" s="147">
        <v>0</v>
      </c>
      <c r="V122" s="21">
        <v>7</v>
      </c>
      <c r="W122" s="464">
        <v>15.83</v>
      </c>
      <c r="X122" s="385">
        <f t="shared" si="14"/>
        <v>110.81</v>
      </c>
      <c r="Y122" s="148">
        <f t="shared" si="6"/>
        <v>110.81</v>
      </c>
      <c r="Z122" s="410">
        <f t="shared" si="12"/>
        <v>110.81</v>
      </c>
      <c r="AA122" s="21" t="s">
        <v>88</v>
      </c>
      <c r="AB122" s="7"/>
      <c r="AC122" s="7"/>
    </row>
    <row r="123" spans="1:29" ht="57" x14ac:dyDescent="0.2">
      <c r="A123" s="86" t="s">
        <v>76</v>
      </c>
      <c r="B123" s="221" t="s">
        <v>633</v>
      </c>
      <c r="C123" s="376" t="s">
        <v>608</v>
      </c>
      <c r="D123" s="375">
        <v>1876937</v>
      </c>
      <c r="E123" s="375" t="s">
        <v>333</v>
      </c>
      <c r="F123" s="375" t="s">
        <v>1106</v>
      </c>
      <c r="G123" s="337" t="s">
        <v>579</v>
      </c>
      <c r="H123" s="221" t="s">
        <v>580</v>
      </c>
      <c r="I123" s="221" t="s">
        <v>75</v>
      </c>
      <c r="J123" s="222" t="s">
        <v>74</v>
      </c>
      <c r="K123" s="221" t="s">
        <v>75</v>
      </c>
      <c r="L123" s="470" t="s">
        <v>82</v>
      </c>
      <c r="M123" s="338"/>
      <c r="N123" s="338"/>
      <c r="O123" s="338"/>
      <c r="P123" s="409"/>
      <c r="Q123" s="409">
        <v>0</v>
      </c>
      <c r="R123" s="409">
        <v>0</v>
      </c>
      <c r="S123" s="148">
        <v>0</v>
      </c>
      <c r="T123" s="21">
        <v>0</v>
      </c>
      <c r="U123" s="147">
        <v>0</v>
      </c>
      <c r="V123" s="21">
        <v>7</v>
      </c>
      <c r="W123" s="464">
        <v>15.83</v>
      </c>
      <c r="X123" s="385">
        <f t="shared" si="14"/>
        <v>110.81</v>
      </c>
      <c r="Y123" s="148">
        <f t="shared" si="6"/>
        <v>110.81</v>
      </c>
      <c r="Z123" s="410">
        <f t="shared" si="12"/>
        <v>110.81</v>
      </c>
      <c r="AA123" s="21" t="s">
        <v>88</v>
      </c>
      <c r="AB123" s="7"/>
      <c r="AC123" s="7"/>
    </row>
    <row r="124" spans="1:29" ht="57" x14ac:dyDescent="0.2">
      <c r="A124" s="86" t="s">
        <v>76</v>
      </c>
      <c r="B124" s="221" t="s">
        <v>633</v>
      </c>
      <c r="C124" s="376" t="s">
        <v>611</v>
      </c>
      <c r="D124" s="375">
        <v>1867024</v>
      </c>
      <c r="E124" s="375" t="s">
        <v>333</v>
      </c>
      <c r="F124" s="375" t="s">
        <v>1106</v>
      </c>
      <c r="G124" s="337" t="s">
        <v>579</v>
      </c>
      <c r="H124" s="221" t="s">
        <v>580</v>
      </c>
      <c r="I124" s="221" t="s">
        <v>75</v>
      </c>
      <c r="J124" s="222" t="s">
        <v>74</v>
      </c>
      <c r="K124" s="221" t="s">
        <v>75</v>
      </c>
      <c r="L124" s="470" t="s">
        <v>82</v>
      </c>
      <c r="M124" s="338"/>
      <c r="N124" s="338"/>
      <c r="O124" s="338"/>
      <c r="P124" s="409"/>
      <c r="Q124" s="409">
        <v>0</v>
      </c>
      <c r="R124" s="409">
        <v>0</v>
      </c>
      <c r="S124" s="463">
        <v>0</v>
      </c>
      <c r="T124" s="21">
        <v>0</v>
      </c>
      <c r="U124" s="147">
        <v>0</v>
      </c>
      <c r="V124" s="21">
        <v>10</v>
      </c>
      <c r="W124" s="464">
        <v>15.83</v>
      </c>
      <c r="X124" s="385">
        <f t="shared" si="14"/>
        <v>158.30000000000001</v>
      </c>
      <c r="Y124" s="148">
        <f t="shared" si="6"/>
        <v>158.30000000000001</v>
      </c>
      <c r="Z124" s="410">
        <f t="shared" si="12"/>
        <v>158.30000000000001</v>
      </c>
      <c r="AA124" s="21" t="s">
        <v>88</v>
      </c>
      <c r="AB124" s="7"/>
      <c r="AC124" s="7"/>
    </row>
    <row r="125" spans="1:29" ht="57" x14ac:dyDescent="0.2">
      <c r="A125" s="86" t="s">
        <v>76</v>
      </c>
      <c r="B125" s="221" t="s">
        <v>633</v>
      </c>
      <c r="C125" s="376" t="s">
        <v>612</v>
      </c>
      <c r="D125" s="375">
        <v>187801</v>
      </c>
      <c r="E125" s="375" t="s">
        <v>333</v>
      </c>
      <c r="F125" s="375" t="s">
        <v>1106</v>
      </c>
      <c r="G125" s="337" t="s">
        <v>579</v>
      </c>
      <c r="H125" s="221" t="s">
        <v>580</v>
      </c>
      <c r="I125" s="221" t="s">
        <v>75</v>
      </c>
      <c r="J125" s="222" t="s">
        <v>74</v>
      </c>
      <c r="K125" s="221" t="s">
        <v>75</v>
      </c>
      <c r="L125" s="470" t="s">
        <v>82</v>
      </c>
      <c r="M125" s="338"/>
      <c r="N125" s="338"/>
      <c r="O125" s="338"/>
      <c r="P125" s="409"/>
      <c r="Q125" s="409">
        <v>0</v>
      </c>
      <c r="R125" s="409">
        <v>0</v>
      </c>
      <c r="S125" s="463">
        <v>0</v>
      </c>
      <c r="T125" s="21">
        <v>0</v>
      </c>
      <c r="U125" s="147">
        <v>0</v>
      </c>
      <c r="V125" s="21">
        <v>7</v>
      </c>
      <c r="W125" s="464">
        <v>15.83</v>
      </c>
      <c r="X125" s="385">
        <f t="shared" si="14"/>
        <v>110.81</v>
      </c>
      <c r="Y125" s="148">
        <f t="shared" si="6"/>
        <v>110.81</v>
      </c>
      <c r="Z125" s="410">
        <f t="shared" si="12"/>
        <v>110.81</v>
      </c>
      <c r="AA125" s="21" t="s">
        <v>88</v>
      </c>
      <c r="AB125" s="7"/>
      <c r="AC125" s="7"/>
    </row>
    <row r="126" spans="1:29" ht="57" x14ac:dyDescent="0.2">
      <c r="A126" s="86" t="s">
        <v>76</v>
      </c>
      <c r="B126" s="221" t="s">
        <v>633</v>
      </c>
      <c r="C126" s="376" t="s">
        <v>1107</v>
      </c>
      <c r="D126" s="375">
        <v>1711024</v>
      </c>
      <c r="E126" s="375" t="s">
        <v>333</v>
      </c>
      <c r="F126" s="375" t="s">
        <v>1106</v>
      </c>
      <c r="G126" s="337" t="s">
        <v>579</v>
      </c>
      <c r="H126" s="221" t="s">
        <v>580</v>
      </c>
      <c r="I126" s="221" t="s">
        <v>75</v>
      </c>
      <c r="J126" s="222" t="s">
        <v>74</v>
      </c>
      <c r="K126" s="221" t="s">
        <v>75</v>
      </c>
      <c r="L126" s="470" t="s">
        <v>82</v>
      </c>
      <c r="M126" s="338"/>
      <c r="N126" s="338"/>
      <c r="O126" s="338"/>
      <c r="P126" s="409"/>
      <c r="Q126" s="409">
        <v>0</v>
      </c>
      <c r="R126" s="409">
        <v>0</v>
      </c>
      <c r="S126" s="463">
        <v>0</v>
      </c>
      <c r="T126" s="21">
        <v>0</v>
      </c>
      <c r="U126" s="147">
        <v>0</v>
      </c>
      <c r="V126" s="21">
        <v>9</v>
      </c>
      <c r="W126" s="464">
        <v>15.83</v>
      </c>
      <c r="X126" s="385">
        <f t="shared" si="14"/>
        <v>142.47</v>
      </c>
      <c r="Y126" s="148">
        <f t="shared" si="6"/>
        <v>142.47</v>
      </c>
      <c r="Z126" s="410">
        <f t="shared" si="12"/>
        <v>142.47</v>
      </c>
      <c r="AA126" s="21" t="s">
        <v>88</v>
      </c>
      <c r="AB126" s="7"/>
      <c r="AC126" s="7"/>
    </row>
    <row r="127" spans="1:29" ht="57" x14ac:dyDescent="0.2">
      <c r="A127" s="86" t="s">
        <v>76</v>
      </c>
      <c r="B127" s="221" t="s">
        <v>633</v>
      </c>
      <c r="C127" s="376" t="s">
        <v>649</v>
      </c>
      <c r="D127" s="375">
        <v>1780395</v>
      </c>
      <c r="E127" s="375" t="s">
        <v>333</v>
      </c>
      <c r="F127" s="375" t="s">
        <v>1106</v>
      </c>
      <c r="G127" s="337" t="s">
        <v>579</v>
      </c>
      <c r="H127" s="221" t="s">
        <v>580</v>
      </c>
      <c r="I127" s="221" t="s">
        <v>75</v>
      </c>
      <c r="J127" s="222" t="s">
        <v>74</v>
      </c>
      <c r="K127" s="221" t="s">
        <v>75</v>
      </c>
      <c r="L127" s="470" t="s">
        <v>82</v>
      </c>
      <c r="M127" s="338"/>
      <c r="N127" s="338"/>
      <c r="O127" s="338"/>
      <c r="P127" s="409"/>
      <c r="Q127" s="409">
        <v>0</v>
      </c>
      <c r="R127" s="409">
        <v>0</v>
      </c>
      <c r="S127" s="463">
        <v>0</v>
      </c>
      <c r="T127" s="21">
        <v>0</v>
      </c>
      <c r="U127" s="147">
        <v>0</v>
      </c>
      <c r="V127" s="21">
        <v>9</v>
      </c>
      <c r="W127" s="464">
        <v>15.83</v>
      </c>
      <c r="X127" s="385">
        <f t="shared" si="14"/>
        <v>142.47</v>
      </c>
      <c r="Y127" s="148">
        <f t="shared" si="6"/>
        <v>142.47</v>
      </c>
      <c r="Z127" s="410">
        <f t="shared" si="12"/>
        <v>142.47</v>
      </c>
      <c r="AA127" s="21" t="s">
        <v>88</v>
      </c>
      <c r="AB127" s="7"/>
      <c r="AC127" s="7"/>
    </row>
    <row r="128" spans="1:29" ht="57" x14ac:dyDescent="0.2">
      <c r="A128" s="86" t="s">
        <v>76</v>
      </c>
      <c r="B128" s="221" t="s">
        <v>633</v>
      </c>
      <c r="C128" s="376" t="s">
        <v>614</v>
      </c>
      <c r="D128" s="375">
        <v>1110659</v>
      </c>
      <c r="E128" s="375" t="s">
        <v>333</v>
      </c>
      <c r="F128" s="375" t="s">
        <v>1106</v>
      </c>
      <c r="G128" s="337" t="s">
        <v>579</v>
      </c>
      <c r="H128" s="221" t="s">
        <v>580</v>
      </c>
      <c r="I128" s="221" t="s">
        <v>75</v>
      </c>
      <c r="J128" s="222" t="s">
        <v>74</v>
      </c>
      <c r="K128" s="221" t="s">
        <v>75</v>
      </c>
      <c r="L128" s="223" t="s">
        <v>619</v>
      </c>
      <c r="M128" s="338"/>
      <c r="N128" s="338"/>
      <c r="O128" s="338"/>
      <c r="P128" s="409"/>
      <c r="Q128" s="409">
        <v>0</v>
      </c>
      <c r="R128" s="409">
        <v>0</v>
      </c>
      <c r="S128" s="410">
        <f t="shared" ref="S128" si="15">Q128+R128</f>
        <v>0</v>
      </c>
      <c r="T128" s="221">
        <v>0</v>
      </c>
      <c r="U128" s="409">
        <v>0</v>
      </c>
      <c r="V128" s="221">
        <v>7</v>
      </c>
      <c r="W128" s="464">
        <v>15.83</v>
      </c>
      <c r="X128" s="385">
        <f t="shared" si="14"/>
        <v>110.81</v>
      </c>
      <c r="Y128" s="410">
        <f t="shared" si="6"/>
        <v>110.81</v>
      </c>
      <c r="Z128" s="410">
        <f t="shared" si="12"/>
        <v>110.81</v>
      </c>
      <c r="AA128" s="21" t="s">
        <v>88</v>
      </c>
      <c r="AB128" s="7"/>
      <c r="AC128" s="7"/>
    </row>
    <row r="129" spans="1:29" ht="57" x14ac:dyDescent="0.2">
      <c r="A129" s="86" t="s">
        <v>76</v>
      </c>
      <c r="B129" s="221" t="s">
        <v>633</v>
      </c>
      <c r="C129" s="462" t="s">
        <v>618</v>
      </c>
      <c r="D129" s="221">
        <v>1878530</v>
      </c>
      <c r="E129" s="221" t="s">
        <v>577</v>
      </c>
      <c r="F129" s="375" t="s">
        <v>1106</v>
      </c>
      <c r="G129" s="337" t="s">
        <v>579</v>
      </c>
      <c r="H129" s="221" t="s">
        <v>580</v>
      </c>
      <c r="I129" s="221" t="s">
        <v>75</v>
      </c>
      <c r="J129" s="222" t="s">
        <v>74</v>
      </c>
      <c r="K129" s="221" t="s">
        <v>75</v>
      </c>
      <c r="L129" s="223" t="s">
        <v>619</v>
      </c>
      <c r="M129" s="338"/>
      <c r="N129" s="338"/>
      <c r="O129" s="338"/>
      <c r="P129" s="409"/>
      <c r="Q129" s="409">
        <v>0</v>
      </c>
      <c r="R129" s="409">
        <v>0</v>
      </c>
      <c r="S129" s="463">
        <v>0</v>
      </c>
      <c r="T129" s="221">
        <v>0</v>
      </c>
      <c r="U129" s="409">
        <v>0</v>
      </c>
      <c r="V129" s="221">
        <v>6</v>
      </c>
      <c r="W129" s="464">
        <v>15.83</v>
      </c>
      <c r="X129" s="385">
        <f t="shared" si="14"/>
        <v>94.98</v>
      </c>
      <c r="Y129" s="410">
        <f t="shared" si="6"/>
        <v>94.98</v>
      </c>
      <c r="Z129" s="410">
        <f t="shared" si="12"/>
        <v>94.98</v>
      </c>
      <c r="AA129" s="21" t="s">
        <v>88</v>
      </c>
      <c r="AB129" s="7"/>
      <c r="AC129" s="7"/>
    </row>
    <row r="130" spans="1:29" ht="57" x14ac:dyDescent="0.2">
      <c r="A130" s="86" t="s">
        <v>76</v>
      </c>
      <c r="B130" s="221" t="s">
        <v>633</v>
      </c>
      <c r="C130" s="462" t="s">
        <v>620</v>
      </c>
      <c r="D130" s="221">
        <v>1877399</v>
      </c>
      <c r="E130" s="221" t="s">
        <v>666</v>
      </c>
      <c r="F130" s="375" t="s">
        <v>1106</v>
      </c>
      <c r="G130" s="337" t="s">
        <v>579</v>
      </c>
      <c r="H130" s="221" t="s">
        <v>580</v>
      </c>
      <c r="I130" s="221" t="s">
        <v>75</v>
      </c>
      <c r="J130" s="222" t="s">
        <v>74</v>
      </c>
      <c r="K130" s="221" t="s">
        <v>75</v>
      </c>
      <c r="L130" s="223" t="s">
        <v>619</v>
      </c>
      <c r="M130" s="338"/>
      <c r="N130" s="338"/>
      <c r="O130" s="338"/>
      <c r="P130" s="409"/>
      <c r="Q130" s="409">
        <v>0</v>
      </c>
      <c r="R130" s="409">
        <v>0</v>
      </c>
      <c r="S130" s="463">
        <v>0</v>
      </c>
      <c r="T130" s="221">
        <v>0</v>
      </c>
      <c r="U130" s="409">
        <v>0</v>
      </c>
      <c r="V130" s="221">
        <v>10</v>
      </c>
      <c r="W130" s="464">
        <v>15.83</v>
      </c>
      <c r="X130" s="385">
        <f t="shared" si="14"/>
        <v>158.30000000000001</v>
      </c>
      <c r="Y130" s="410">
        <f t="shared" si="6"/>
        <v>158.30000000000001</v>
      </c>
      <c r="Z130" s="410">
        <f t="shared" si="12"/>
        <v>158.30000000000001</v>
      </c>
      <c r="AA130" s="21" t="s">
        <v>88</v>
      </c>
      <c r="AB130" s="7"/>
      <c r="AC130" s="7"/>
    </row>
    <row r="131" spans="1:29" ht="57" x14ac:dyDescent="0.2">
      <c r="A131" s="86" t="s">
        <v>76</v>
      </c>
      <c r="B131" s="221" t="s">
        <v>633</v>
      </c>
      <c r="C131" s="462" t="s">
        <v>641</v>
      </c>
      <c r="D131" s="221">
        <v>1591282</v>
      </c>
      <c r="E131" s="221" t="s">
        <v>333</v>
      </c>
      <c r="F131" s="375" t="s">
        <v>1106</v>
      </c>
      <c r="G131" s="337" t="s">
        <v>579</v>
      </c>
      <c r="H131" s="221" t="s">
        <v>580</v>
      </c>
      <c r="I131" s="221" t="s">
        <v>75</v>
      </c>
      <c r="J131" s="222" t="s">
        <v>74</v>
      </c>
      <c r="K131" s="221" t="s">
        <v>75</v>
      </c>
      <c r="L131" s="223" t="s">
        <v>619</v>
      </c>
      <c r="M131" s="338"/>
      <c r="N131" s="338"/>
      <c r="O131" s="338"/>
      <c r="P131" s="409"/>
      <c r="Q131" s="409">
        <v>0</v>
      </c>
      <c r="R131" s="409">
        <v>0</v>
      </c>
      <c r="S131" s="463">
        <v>0</v>
      </c>
      <c r="T131" s="221">
        <v>0</v>
      </c>
      <c r="U131" s="409">
        <v>0</v>
      </c>
      <c r="V131" s="221">
        <v>8</v>
      </c>
      <c r="W131" s="464">
        <v>15.83</v>
      </c>
      <c r="X131" s="385">
        <f t="shared" si="14"/>
        <v>126.64</v>
      </c>
      <c r="Y131" s="410">
        <f t="shared" si="6"/>
        <v>126.64</v>
      </c>
      <c r="Z131" s="410">
        <f t="shared" si="12"/>
        <v>126.64</v>
      </c>
      <c r="AA131" s="21" t="s">
        <v>88</v>
      </c>
      <c r="AB131" s="7"/>
      <c r="AC131" s="7"/>
    </row>
    <row r="132" spans="1:29" ht="57" x14ac:dyDescent="0.2">
      <c r="A132" s="86" t="s">
        <v>76</v>
      </c>
      <c r="B132" s="221" t="s">
        <v>633</v>
      </c>
      <c r="C132" s="462" t="s">
        <v>622</v>
      </c>
      <c r="D132" s="221">
        <v>1802399</v>
      </c>
      <c r="E132" s="221" t="s">
        <v>333</v>
      </c>
      <c r="F132" s="375" t="s">
        <v>1106</v>
      </c>
      <c r="G132" s="337" t="s">
        <v>579</v>
      </c>
      <c r="H132" s="221" t="s">
        <v>580</v>
      </c>
      <c r="I132" s="221" t="s">
        <v>75</v>
      </c>
      <c r="J132" s="222" t="s">
        <v>74</v>
      </c>
      <c r="K132" s="221" t="s">
        <v>75</v>
      </c>
      <c r="L132" s="223" t="s">
        <v>619</v>
      </c>
      <c r="M132" s="338"/>
      <c r="N132" s="338"/>
      <c r="O132" s="338"/>
      <c r="P132" s="409"/>
      <c r="Q132" s="409">
        <v>0</v>
      </c>
      <c r="R132" s="409">
        <v>0</v>
      </c>
      <c r="S132" s="463">
        <v>0</v>
      </c>
      <c r="T132" s="221">
        <v>0</v>
      </c>
      <c r="U132" s="409">
        <v>0</v>
      </c>
      <c r="V132" s="221">
        <v>7</v>
      </c>
      <c r="W132" s="464">
        <v>15.83</v>
      </c>
      <c r="X132" s="385">
        <f t="shared" si="14"/>
        <v>110.81</v>
      </c>
      <c r="Y132" s="410">
        <f t="shared" si="6"/>
        <v>110.81</v>
      </c>
      <c r="Z132" s="410">
        <f t="shared" si="12"/>
        <v>110.81</v>
      </c>
      <c r="AA132" s="21" t="s">
        <v>88</v>
      </c>
      <c r="AB132" s="7"/>
      <c r="AC132" s="7"/>
    </row>
    <row r="133" spans="1:29" ht="57" x14ac:dyDescent="0.2">
      <c r="A133" s="86" t="s">
        <v>76</v>
      </c>
      <c r="B133" s="221" t="s">
        <v>633</v>
      </c>
      <c r="C133" s="462" t="s">
        <v>658</v>
      </c>
      <c r="D133" s="221">
        <v>1879073</v>
      </c>
      <c r="E133" s="221" t="s">
        <v>333</v>
      </c>
      <c r="F133" s="375" t="s">
        <v>1106</v>
      </c>
      <c r="G133" s="337" t="s">
        <v>579</v>
      </c>
      <c r="H133" s="221" t="s">
        <v>580</v>
      </c>
      <c r="I133" s="221" t="s">
        <v>75</v>
      </c>
      <c r="J133" s="222" t="s">
        <v>74</v>
      </c>
      <c r="K133" s="221" t="s">
        <v>75</v>
      </c>
      <c r="L133" s="223" t="s">
        <v>619</v>
      </c>
      <c r="M133" s="338"/>
      <c r="N133" s="338"/>
      <c r="O133" s="338"/>
      <c r="P133" s="409"/>
      <c r="Q133" s="409">
        <v>0</v>
      </c>
      <c r="R133" s="409">
        <v>0</v>
      </c>
      <c r="S133" s="463">
        <v>0</v>
      </c>
      <c r="T133" s="21">
        <v>0</v>
      </c>
      <c r="U133" s="147">
        <v>0</v>
      </c>
      <c r="V133" s="21">
        <v>7</v>
      </c>
      <c r="W133" s="464">
        <v>15.83</v>
      </c>
      <c r="X133" s="385">
        <f t="shared" si="14"/>
        <v>110.81</v>
      </c>
      <c r="Y133" s="148">
        <f t="shared" si="6"/>
        <v>110.81</v>
      </c>
      <c r="Z133" s="410">
        <f t="shared" si="12"/>
        <v>110.81</v>
      </c>
      <c r="AA133" s="21" t="s">
        <v>88</v>
      </c>
      <c r="AB133" s="7"/>
      <c r="AC133" s="7"/>
    </row>
    <row r="134" spans="1:29" ht="57" x14ac:dyDescent="0.2">
      <c r="A134" s="86" t="s">
        <v>76</v>
      </c>
      <c r="B134" s="221" t="s">
        <v>633</v>
      </c>
      <c r="C134" s="462" t="s">
        <v>667</v>
      </c>
      <c r="D134" s="221">
        <v>1582453</v>
      </c>
      <c r="E134" s="221" t="s">
        <v>333</v>
      </c>
      <c r="F134" s="375" t="s">
        <v>1106</v>
      </c>
      <c r="G134" s="337" t="s">
        <v>579</v>
      </c>
      <c r="H134" s="221" t="s">
        <v>580</v>
      </c>
      <c r="I134" s="221" t="s">
        <v>75</v>
      </c>
      <c r="J134" s="222" t="s">
        <v>74</v>
      </c>
      <c r="K134" s="221" t="s">
        <v>75</v>
      </c>
      <c r="L134" s="223" t="s">
        <v>619</v>
      </c>
      <c r="M134" s="338"/>
      <c r="N134" s="338"/>
      <c r="O134" s="338"/>
      <c r="P134" s="409"/>
      <c r="Q134" s="409">
        <v>0</v>
      </c>
      <c r="R134" s="409">
        <v>0</v>
      </c>
      <c r="S134" s="463">
        <v>0</v>
      </c>
      <c r="T134" s="21">
        <v>0</v>
      </c>
      <c r="U134" s="147">
        <v>0</v>
      </c>
      <c r="V134" s="21">
        <v>9</v>
      </c>
      <c r="W134" s="464">
        <v>15.83</v>
      </c>
      <c r="X134" s="385">
        <f t="shared" si="14"/>
        <v>142.47</v>
      </c>
      <c r="Y134" s="148">
        <f t="shared" si="6"/>
        <v>142.47</v>
      </c>
      <c r="Z134" s="410">
        <f t="shared" si="12"/>
        <v>142.47</v>
      </c>
      <c r="AA134" s="21" t="s">
        <v>88</v>
      </c>
      <c r="AB134" s="7"/>
      <c r="AC134" s="7"/>
    </row>
    <row r="135" spans="1:29" ht="57" x14ac:dyDescent="0.2">
      <c r="A135" s="86" t="s">
        <v>76</v>
      </c>
      <c r="B135" s="221" t="s">
        <v>633</v>
      </c>
      <c r="C135" s="462" t="s">
        <v>623</v>
      </c>
      <c r="D135" s="221">
        <v>1877577</v>
      </c>
      <c r="E135" s="221" t="s">
        <v>333</v>
      </c>
      <c r="F135" s="375" t="s">
        <v>1106</v>
      </c>
      <c r="G135" s="337" t="s">
        <v>579</v>
      </c>
      <c r="H135" s="221" t="s">
        <v>580</v>
      </c>
      <c r="I135" s="221" t="s">
        <v>75</v>
      </c>
      <c r="J135" s="222" t="s">
        <v>74</v>
      </c>
      <c r="K135" s="221" t="s">
        <v>75</v>
      </c>
      <c r="L135" s="223" t="s">
        <v>619</v>
      </c>
      <c r="M135" s="338"/>
      <c r="N135" s="338"/>
      <c r="O135" s="338"/>
      <c r="P135" s="409"/>
      <c r="Q135" s="409">
        <v>0</v>
      </c>
      <c r="R135" s="409">
        <v>0</v>
      </c>
      <c r="S135" s="463">
        <v>0</v>
      </c>
      <c r="T135" s="21">
        <v>0</v>
      </c>
      <c r="U135" s="147">
        <v>0</v>
      </c>
      <c r="V135" s="21">
        <v>5</v>
      </c>
      <c r="W135" s="464">
        <v>15.83</v>
      </c>
      <c r="X135" s="385">
        <f t="shared" si="14"/>
        <v>79.150000000000006</v>
      </c>
      <c r="Y135" s="148">
        <f t="shared" si="6"/>
        <v>79.150000000000006</v>
      </c>
      <c r="Z135" s="410">
        <f t="shared" si="12"/>
        <v>79.150000000000006</v>
      </c>
      <c r="AA135" s="21" t="s">
        <v>88</v>
      </c>
      <c r="AB135" s="7"/>
      <c r="AC135" s="7"/>
    </row>
    <row r="136" spans="1:29" ht="57" x14ac:dyDescent="0.2">
      <c r="A136" s="86" t="s">
        <v>76</v>
      </c>
      <c r="B136" s="221" t="s">
        <v>633</v>
      </c>
      <c r="C136" s="462" t="s">
        <v>651</v>
      </c>
      <c r="D136" s="221">
        <v>171717</v>
      </c>
      <c r="E136" s="221" t="s">
        <v>333</v>
      </c>
      <c r="F136" s="375" t="s">
        <v>1106</v>
      </c>
      <c r="G136" s="337" t="s">
        <v>579</v>
      </c>
      <c r="H136" s="221" t="s">
        <v>580</v>
      </c>
      <c r="I136" s="221" t="s">
        <v>75</v>
      </c>
      <c r="J136" s="222" t="s">
        <v>74</v>
      </c>
      <c r="K136" s="221" t="s">
        <v>75</v>
      </c>
      <c r="L136" s="223" t="s">
        <v>619</v>
      </c>
      <c r="M136" s="338"/>
      <c r="N136" s="338"/>
      <c r="O136" s="338"/>
      <c r="P136" s="409"/>
      <c r="Q136" s="409">
        <v>0</v>
      </c>
      <c r="R136" s="409">
        <v>0</v>
      </c>
      <c r="S136" s="463">
        <v>0</v>
      </c>
      <c r="T136" s="21">
        <v>0</v>
      </c>
      <c r="U136" s="147">
        <v>0</v>
      </c>
      <c r="V136" s="21">
        <v>7</v>
      </c>
      <c r="W136" s="464">
        <v>15.83</v>
      </c>
      <c r="X136" s="385">
        <f t="shared" si="14"/>
        <v>110.81</v>
      </c>
      <c r="Y136" s="148">
        <f t="shared" si="6"/>
        <v>110.81</v>
      </c>
      <c r="Z136" s="410">
        <f t="shared" si="12"/>
        <v>110.81</v>
      </c>
      <c r="AA136" s="21" t="s">
        <v>88</v>
      </c>
      <c r="AB136" s="7"/>
      <c r="AC136" s="7"/>
    </row>
    <row r="137" spans="1:29" ht="57" x14ac:dyDescent="0.2">
      <c r="A137" s="86" t="s">
        <v>76</v>
      </c>
      <c r="B137" s="221" t="s">
        <v>633</v>
      </c>
      <c r="C137" s="462" t="s">
        <v>630</v>
      </c>
      <c r="D137" s="221">
        <v>1718533</v>
      </c>
      <c r="E137" s="221" t="s">
        <v>333</v>
      </c>
      <c r="F137" s="375" t="s">
        <v>1106</v>
      </c>
      <c r="G137" s="337" t="s">
        <v>579</v>
      </c>
      <c r="H137" s="221" t="s">
        <v>580</v>
      </c>
      <c r="I137" s="221" t="s">
        <v>75</v>
      </c>
      <c r="J137" s="222" t="s">
        <v>74</v>
      </c>
      <c r="K137" s="221" t="s">
        <v>75</v>
      </c>
      <c r="L137" s="223" t="s">
        <v>619</v>
      </c>
      <c r="M137" s="338"/>
      <c r="N137" s="338"/>
      <c r="O137" s="338"/>
      <c r="P137" s="409"/>
      <c r="Q137" s="409">
        <v>0</v>
      </c>
      <c r="R137" s="409">
        <v>0</v>
      </c>
      <c r="S137" s="463">
        <v>0</v>
      </c>
      <c r="T137" s="21">
        <v>0</v>
      </c>
      <c r="U137" s="147">
        <v>0</v>
      </c>
      <c r="V137" s="21">
        <v>8</v>
      </c>
      <c r="W137" s="464">
        <v>15.83</v>
      </c>
      <c r="X137" s="385">
        <f t="shared" si="14"/>
        <v>126.64</v>
      </c>
      <c r="Y137" s="148">
        <f t="shared" si="6"/>
        <v>126.64</v>
      </c>
      <c r="Z137" s="410">
        <f t="shared" si="12"/>
        <v>126.64</v>
      </c>
      <c r="AA137" s="21" t="s">
        <v>88</v>
      </c>
      <c r="AB137" s="7"/>
      <c r="AC137" s="7"/>
    </row>
    <row r="138" spans="1:29" ht="57" x14ac:dyDescent="0.2">
      <c r="A138" s="86" t="s">
        <v>76</v>
      </c>
      <c r="B138" s="221" t="s">
        <v>633</v>
      </c>
      <c r="C138" s="462" t="s">
        <v>626</v>
      </c>
      <c r="D138" s="221">
        <v>1879545</v>
      </c>
      <c r="E138" s="221" t="s">
        <v>333</v>
      </c>
      <c r="F138" s="375" t="s">
        <v>1106</v>
      </c>
      <c r="G138" s="337" t="s">
        <v>579</v>
      </c>
      <c r="H138" s="221" t="s">
        <v>580</v>
      </c>
      <c r="I138" s="221" t="s">
        <v>75</v>
      </c>
      <c r="J138" s="222" t="s">
        <v>74</v>
      </c>
      <c r="K138" s="221" t="s">
        <v>75</v>
      </c>
      <c r="L138" s="223" t="s">
        <v>619</v>
      </c>
      <c r="M138" s="338"/>
      <c r="N138" s="338"/>
      <c r="O138" s="338"/>
      <c r="P138" s="409"/>
      <c r="Q138" s="409">
        <v>0</v>
      </c>
      <c r="R138" s="409">
        <v>0</v>
      </c>
      <c r="S138" s="463">
        <v>0</v>
      </c>
      <c r="T138" s="21">
        <v>0</v>
      </c>
      <c r="U138" s="147">
        <v>0</v>
      </c>
      <c r="V138" s="21">
        <v>8</v>
      </c>
      <c r="W138" s="464">
        <v>15.83</v>
      </c>
      <c r="X138" s="385">
        <f t="shared" si="14"/>
        <v>126.64</v>
      </c>
      <c r="Y138" s="148">
        <f t="shared" si="6"/>
        <v>126.64</v>
      </c>
      <c r="Z138" s="410">
        <f t="shared" si="12"/>
        <v>126.64</v>
      </c>
      <c r="AA138" s="21" t="s">
        <v>88</v>
      </c>
      <c r="AB138" s="7"/>
      <c r="AC138" s="7"/>
    </row>
    <row r="139" spans="1:29" ht="57" x14ac:dyDescent="0.2">
      <c r="A139" s="86" t="s">
        <v>76</v>
      </c>
      <c r="B139" s="221" t="s">
        <v>633</v>
      </c>
      <c r="C139" s="462" t="s">
        <v>659</v>
      </c>
      <c r="D139" s="221">
        <v>1780358</v>
      </c>
      <c r="E139" s="221" t="s">
        <v>333</v>
      </c>
      <c r="F139" s="375" t="s">
        <v>1106</v>
      </c>
      <c r="G139" s="337" t="s">
        <v>579</v>
      </c>
      <c r="H139" s="221" t="s">
        <v>580</v>
      </c>
      <c r="I139" s="221" t="s">
        <v>75</v>
      </c>
      <c r="J139" s="222" t="s">
        <v>74</v>
      </c>
      <c r="K139" s="221" t="s">
        <v>75</v>
      </c>
      <c r="L139" s="223" t="s">
        <v>619</v>
      </c>
      <c r="M139" s="338"/>
      <c r="N139" s="338"/>
      <c r="O139" s="338"/>
      <c r="P139" s="409"/>
      <c r="Q139" s="409">
        <v>0</v>
      </c>
      <c r="R139" s="409">
        <v>0</v>
      </c>
      <c r="S139" s="463">
        <v>0</v>
      </c>
      <c r="T139" s="21">
        <v>0</v>
      </c>
      <c r="U139" s="147">
        <v>0</v>
      </c>
      <c r="V139" s="21">
        <v>7</v>
      </c>
      <c r="W139" s="464">
        <v>15.83</v>
      </c>
      <c r="X139" s="385">
        <f t="shared" si="14"/>
        <v>110.81</v>
      </c>
      <c r="Y139" s="148">
        <f t="shared" si="6"/>
        <v>110.81</v>
      </c>
      <c r="Z139" s="410">
        <f t="shared" si="12"/>
        <v>110.81</v>
      </c>
      <c r="AA139" s="21" t="s">
        <v>88</v>
      </c>
      <c r="AB139" s="7"/>
      <c r="AC139" s="7"/>
    </row>
    <row r="140" spans="1:29" ht="57" x14ac:dyDescent="0.2">
      <c r="A140" s="86" t="s">
        <v>76</v>
      </c>
      <c r="B140" s="221" t="s">
        <v>633</v>
      </c>
      <c r="C140" s="462" t="s">
        <v>632</v>
      </c>
      <c r="D140" s="221">
        <v>1879413</v>
      </c>
      <c r="E140" s="221" t="s">
        <v>333</v>
      </c>
      <c r="F140" s="375" t="s">
        <v>1106</v>
      </c>
      <c r="G140" s="337" t="s">
        <v>579</v>
      </c>
      <c r="H140" s="221" t="s">
        <v>580</v>
      </c>
      <c r="I140" s="221" t="s">
        <v>75</v>
      </c>
      <c r="J140" s="222" t="s">
        <v>74</v>
      </c>
      <c r="K140" s="221" t="s">
        <v>75</v>
      </c>
      <c r="L140" s="223" t="s">
        <v>619</v>
      </c>
      <c r="M140" s="457"/>
      <c r="N140" s="457"/>
      <c r="O140" s="457"/>
      <c r="P140" s="457"/>
      <c r="Q140" s="409">
        <v>0</v>
      </c>
      <c r="R140" s="409">
        <v>0</v>
      </c>
      <c r="S140" s="148">
        <v>0</v>
      </c>
      <c r="T140" s="21">
        <v>0</v>
      </c>
      <c r="U140" s="147">
        <v>0</v>
      </c>
      <c r="V140" s="483">
        <v>9</v>
      </c>
      <c r="W140" s="464">
        <v>15.83</v>
      </c>
      <c r="X140" s="385">
        <f t="shared" si="14"/>
        <v>142.47</v>
      </c>
      <c r="Y140" s="148">
        <f t="shared" si="6"/>
        <v>142.47</v>
      </c>
      <c r="Z140" s="410">
        <f t="shared" si="12"/>
        <v>142.47</v>
      </c>
      <c r="AA140" s="21" t="s">
        <v>88</v>
      </c>
      <c r="AB140" s="7"/>
      <c r="AC140" s="7"/>
    </row>
    <row r="141" spans="1:29" ht="57" x14ac:dyDescent="0.2">
      <c r="A141" s="86" t="s">
        <v>76</v>
      </c>
      <c r="B141" s="221" t="s">
        <v>633</v>
      </c>
      <c r="C141" s="462" t="s">
        <v>668</v>
      </c>
      <c r="D141" s="221">
        <v>1699300</v>
      </c>
      <c r="E141" s="221" t="s">
        <v>333</v>
      </c>
      <c r="F141" s="375" t="s">
        <v>1106</v>
      </c>
      <c r="G141" s="337" t="s">
        <v>579</v>
      </c>
      <c r="H141" s="221" t="s">
        <v>580</v>
      </c>
      <c r="I141" s="221" t="s">
        <v>75</v>
      </c>
      <c r="J141" s="222" t="s">
        <v>74</v>
      </c>
      <c r="K141" s="221" t="s">
        <v>75</v>
      </c>
      <c r="L141" s="223" t="s">
        <v>619</v>
      </c>
      <c r="M141" s="457"/>
      <c r="N141" s="457"/>
      <c r="O141" s="457"/>
      <c r="P141" s="457"/>
      <c r="Q141" s="409">
        <v>0</v>
      </c>
      <c r="R141" s="409">
        <v>0</v>
      </c>
      <c r="S141" s="148">
        <v>0</v>
      </c>
      <c r="T141" s="21">
        <v>0</v>
      </c>
      <c r="U141" s="147">
        <v>0</v>
      </c>
      <c r="V141" s="483">
        <v>7</v>
      </c>
      <c r="W141" s="464">
        <v>15.83</v>
      </c>
      <c r="X141" s="385">
        <f t="shared" si="14"/>
        <v>110.81</v>
      </c>
      <c r="Y141" s="148">
        <f t="shared" si="6"/>
        <v>110.81</v>
      </c>
      <c r="Z141" s="410">
        <f t="shared" si="12"/>
        <v>110.81</v>
      </c>
      <c r="AA141" s="21" t="s">
        <v>88</v>
      </c>
      <c r="AB141" s="7"/>
      <c r="AC141" s="7"/>
    </row>
    <row r="142" spans="1:29" ht="57" x14ac:dyDescent="0.2">
      <c r="A142" s="86" t="s">
        <v>76</v>
      </c>
      <c r="B142" s="221" t="s">
        <v>633</v>
      </c>
      <c r="C142" s="144" t="s">
        <v>606</v>
      </c>
      <c r="D142" s="222">
        <v>1780662</v>
      </c>
      <c r="E142" s="222" t="s">
        <v>333</v>
      </c>
      <c r="F142" s="375" t="s">
        <v>1106</v>
      </c>
      <c r="G142" s="337" t="s">
        <v>579</v>
      </c>
      <c r="H142" s="221" t="s">
        <v>580</v>
      </c>
      <c r="I142" s="221" t="s">
        <v>75</v>
      </c>
      <c r="J142" s="222" t="s">
        <v>74</v>
      </c>
      <c r="K142" s="221" t="s">
        <v>75</v>
      </c>
      <c r="L142" s="223" t="s">
        <v>619</v>
      </c>
      <c r="M142" s="457"/>
      <c r="N142" s="457"/>
      <c r="O142" s="457"/>
      <c r="P142" s="457"/>
      <c r="Q142" s="409">
        <v>0</v>
      </c>
      <c r="R142" s="409">
        <v>0</v>
      </c>
      <c r="S142" s="148">
        <v>0</v>
      </c>
      <c r="T142" s="21">
        <v>0</v>
      </c>
      <c r="U142" s="147">
        <v>0</v>
      </c>
      <c r="V142" s="483">
        <v>7</v>
      </c>
      <c r="W142" s="464">
        <v>15.83</v>
      </c>
      <c r="X142" s="385">
        <f t="shared" si="14"/>
        <v>110.81</v>
      </c>
      <c r="Y142" s="148">
        <f t="shared" si="6"/>
        <v>110.81</v>
      </c>
      <c r="Z142" s="410">
        <f t="shared" si="12"/>
        <v>110.81</v>
      </c>
      <c r="AA142" s="21" t="s">
        <v>88</v>
      </c>
      <c r="AB142" s="7"/>
      <c r="AC142" s="7"/>
    </row>
    <row r="143" spans="1:29" ht="57" x14ac:dyDescent="0.2">
      <c r="A143" s="86" t="s">
        <v>76</v>
      </c>
      <c r="B143" s="221" t="s">
        <v>633</v>
      </c>
      <c r="C143" s="492" t="s">
        <v>625</v>
      </c>
      <c r="D143" s="471">
        <v>1848950</v>
      </c>
      <c r="E143" s="471" t="s">
        <v>333</v>
      </c>
      <c r="F143" s="375" t="s">
        <v>1106</v>
      </c>
      <c r="G143" s="337" t="s">
        <v>579</v>
      </c>
      <c r="H143" s="221" t="s">
        <v>580</v>
      </c>
      <c r="I143" s="221" t="s">
        <v>75</v>
      </c>
      <c r="J143" s="222" t="s">
        <v>74</v>
      </c>
      <c r="K143" s="221" t="s">
        <v>75</v>
      </c>
      <c r="L143" s="223" t="s">
        <v>619</v>
      </c>
      <c r="M143" s="457"/>
      <c r="N143" s="457"/>
      <c r="O143" s="457"/>
      <c r="P143" s="457"/>
      <c r="Q143" s="409">
        <v>0</v>
      </c>
      <c r="R143" s="409">
        <v>0</v>
      </c>
      <c r="S143" s="148">
        <v>0</v>
      </c>
      <c r="T143" s="21">
        <v>0</v>
      </c>
      <c r="U143" s="147">
        <v>0</v>
      </c>
      <c r="V143" s="483">
        <v>7</v>
      </c>
      <c r="W143" s="464">
        <v>15.83</v>
      </c>
      <c r="X143" s="385">
        <f t="shared" si="14"/>
        <v>110.81</v>
      </c>
      <c r="Y143" s="148">
        <f t="shared" si="6"/>
        <v>110.81</v>
      </c>
      <c r="Z143" s="410">
        <f t="shared" si="12"/>
        <v>110.81</v>
      </c>
      <c r="AA143" s="21" t="s">
        <v>88</v>
      </c>
      <c r="AB143" s="7"/>
      <c r="AC143" s="7"/>
    </row>
    <row r="144" spans="1:29" ht="28.5" x14ac:dyDescent="0.2">
      <c r="A144" s="86" t="s">
        <v>76</v>
      </c>
      <c r="B144" s="366" t="s">
        <v>511</v>
      </c>
      <c r="C144" s="265" t="s">
        <v>416</v>
      </c>
      <c r="D144" s="221" t="s">
        <v>417</v>
      </c>
      <c r="E144" s="221" t="s">
        <v>418</v>
      </c>
      <c r="F144" s="221" t="s">
        <v>1065</v>
      </c>
      <c r="G144" s="337"/>
      <c r="H144" s="221"/>
      <c r="I144" s="221" t="s">
        <v>75</v>
      </c>
      <c r="J144" s="222" t="s">
        <v>78</v>
      </c>
      <c r="K144" s="221" t="s">
        <v>75</v>
      </c>
      <c r="L144" s="223" t="s">
        <v>1066</v>
      </c>
      <c r="M144" s="338" t="s">
        <v>1067</v>
      </c>
      <c r="N144" s="338" t="s">
        <v>1067</v>
      </c>
      <c r="O144" s="338"/>
      <c r="P144" s="409"/>
      <c r="Q144" s="409">
        <v>0</v>
      </c>
      <c r="R144" s="409">
        <v>0</v>
      </c>
      <c r="S144" s="465">
        <f t="shared" ref="S144:S155" si="16">Q144+R144</f>
        <v>0</v>
      </c>
      <c r="T144" s="221"/>
      <c r="U144" s="409"/>
      <c r="V144" s="221">
        <v>4</v>
      </c>
      <c r="W144" s="409">
        <v>263.87</v>
      </c>
      <c r="X144" s="221">
        <v>4</v>
      </c>
      <c r="Y144" s="465">
        <f t="shared" si="6"/>
        <v>1055.48</v>
      </c>
      <c r="Z144" s="465">
        <f t="shared" ref="Z144:Z154" si="17">S144+Y144</f>
        <v>1055.48</v>
      </c>
      <c r="AA144" s="472"/>
      <c r="AB144" s="7"/>
      <c r="AC144" s="7"/>
    </row>
    <row r="145" spans="1:29" ht="42.75" x14ac:dyDescent="0.2">
      <c r="A145" s="86" t="s">
        <v>76</v>
      </c>
      <c r="B145" s="366" t="s">
        <v>511</v>
      </c>
      <c r="C145" s="265" t="s">
        <v>422</v>
      </c>
      <c r="D145" s="221" t="s">
        <v>423</v>
      </c>
      <c r="E145" s="221" t="s">
        <v>424</v>
      </c>
      <c r="F145" s="221" t="s">
        <v>1068</v>
      </c>
      <c r="G145" s="337"/>
      <c r="H145" s="221"/>
      <c r="I145" s="221" t="s">
        <v>75</v>
      </c>
      <c r="J145" s="222" t="s">
        <v>78</v>
      </c>
      <c r="K145" s="221" t="s">
        <v>75</v>
      </c>
      <c r="L145" s="223" t="s">
        <v>1069</v>
      </c>
      <c r="M145" s="338" t="s">
        <v>1070</v>
      </c>
      <c r="N145" s="338" t="s">
        <v>1070</v>
      </c>
      <c r="O145" s="338"/>
      <c r="P145" s="409"/>
      <c r="Q145" s="409">
        <v>0</v>
      </c>
      <c r="R145" s="409">
        <v>0</v>
      </c>
      <c r="S145" s="465">
        <f t="shared" si="16"/>
        <v>0</v>
      </c>
      <c r="T145" s="221">
        <v>0</v>
      </c>
      <c r="U145" s="409">
        <v>0</v>
      </c>
      <c r="V145" s="221">
        <v>6</v>
      </c>
      <c r="W145" s="409">
        <v>263.87</v>
      </c>
      <c r="X145" s="221">
        <v>6</v>
      </c>
      <c r="Y145" s="465">
        <v>1583.22</v>
      </c>
      <c r="Z145" s="465">
        <f t="shared" si="17"/>
        <v>1583.22</v>
      </c>
      <c r="AA145" s="472"/>
      <c r="AB145" s="7"/>
      <c r="AC145" s="7"/>
    </row>
    <row r="146" spans="1:29" ht="71.25" x14ac:dyDescent="0.2">
      <c r="A146" s="86" t="s">
        <v>76</v>
      </c>
      <c r="B146" s="366" t="s">
        <v>511</v>
      </c>
      <c r="C146" s="265" t="s">
        <v>428</v>
      </c>
      <c r="D146" s="221" t="s">
        <v>429</v>
      </c>
      <c r="E146" s="221" t="s">
        <v>430</v>
      </c>
      <c r="F146" s="221" t="s">
        <v>431</v>
      </c>
      <c r="G146" s="337"/>
      <c r="H146" s="221"/>
      <c r="I146" s="221" t="s">
        <v>75</v>
      </c>
      <c r="J146" s="222" t="s">
        <v>78</v>
      </c>
      <c r="K146" s="221" t="s">
        <v>75</v>
      </c>
      <c r="L146" s="223" t="s">
        <v>1071</v>
      </c>
      <c r="M146" s="338" t="s">
        <v>1072</v>
      </c>
      <c r="N146" s="338" t="s">
        <v>1072</v>
      </c>
      <c r="O146" s="338"/>
      <c r="P146" s="409"/>
      <c r="Q146" s="409">
        <v>0</v>
      </c>
      <c r="R146" s="409">
        <v>0</v>
      </c>
      <c r="S146" s="465">
        <f t="shared" si="16"/>
        <v>0</v>
      </c>
      <c r="T146" s="221">
        <v>0</v>
      </c>
      <c r="U146" s="409">
        <v>0</v>
      </c>
      <c r="V146" s="221">
        <v>7</v>
      </c>
      <c r="W146" s="409">
        <v>55</v>
      </c>
      <c r="X146" s="221">
        <v>7</v>
      </c>
      <c r="Y146" s="465">
        <v>385</v>
      </c>
      <c r="Z146" s="465">
        <f t="shared" si="17"/>
        <v>385</v>
      </c>
      <c r="AA146" s="472"/>
      <c r="AB146" s="7"/>
      <c r="AC146" s="7"/>
    </row>
    <row r="147" spans="1:29" ht="42.75" x14ac:dyDescent="0.2">
      <c r="A147" s="86" t="s">
        <v>76</v>
      </c>
      <c r="B147" s="366" t="s">
        <v>511</v>
      </c>
      <c r="C147" s="265" t="s">
        <v>434</v>
      </c>
      <c r="D147" s="221" t="s">
        <v>435</v>
      </c>
      <c r="E147" s="221" t="s">
        <v>436</v>
      </c>
      <c r="F147" s="221" t="s">
        <v>437</v>
      </c>
      <c r="G147" s="337"/>
      <c r="H147" s="221"/>
      <c r="I147" s="221" t="s">
        <v>75</v>
      </c>
      <c r="J147" s="222" t="s">
        <v>78</v>
      </c>
      <c r="K147" s="221" t="s">
        <v>75</v>
      </c>
      <c r="L147" s="223" t="s">
        <v>1073</v>
      </c>
      <c r="M147" s="338" t="s">
        <v>1074</v>
      </c>
      <c r="N147" s="338" t="s">
        <v>1074</v>
      </c>
      <c r="O147" s="338"/>
      <c r="P147" s="409"/>
      <c r="Q147" s="409">
        <v>0</v>
      </c>
      <c r="R147" s="409">
        <v>0</v>
      </c>
      <c r="S147" s="465">
        <f t="shared" si="16"/>
        <v>0</v>
      </c>
      <c r="T147" s="221">
        <v>0</v>
      </c>
      <c r="U147" s="409">
        <v>0</v>
      </c>
      <c r="V147" s="221">
        <v>9</v>
      </c>
      <c r="W147" s="409">
        <v>263.87</v>
      </c>
      <c r="X147" s="221">
        <v>9</v>
      </c>
      <c r="Y147" s="465">
        <f t="shared" ref="Y147:Y155" si="18">(T147*U147)+(V147*W147)</f>
        <v>2374.83</v>
      </c>
      <c r="Z147" s="465">
        <f t="shared" si="17"/>
        <v>2374.83</v>
      </c>
      <c r="AA147" s="472"/>
      <c r="AB147" s="7"/>
      <c r="AC147" s="7"/>
    </row>
    <row r="148" spans="1:29" ht="28.5" x14ac:dyDescent="0.2">
      <c r="A148" s="86" t="s">
        <v>76</v>
      </c>
      <c r="B148" s="366" t="s">
        <v>511</v>
      </c>
      <c r="C148" s="265" t="s">
        <v>440</v>
      </c>
      <c r="D148" s="221" t="s">
        <v>441</v>
      </c>
      <c r="E148" s="221" t="s">
        <v>442</v>
      </c>
      <c r="F148" s="221" t="s">
        <v>443</v>
      </c>
      <c r="G148" s="337"/>
      <c r="H148" s="221"/>
      <c r="I148" s="221" t="s">
        <v>75</v>
      </c>
      <c r="J148" s="222" t="s">
        <v>78</v>
      </c>
      <c r="K148" s="221" t="s">
        <v>75</v>
      </c>
      <c r="L148" s="223" t="s">
        <v>955</v>
      </c>
      <c r="M148" s="338" t="s">
        <v>1075</v>
      </c>
      <c r="N148" s="338" t="s">
        <v>1075</v>
      </c>
      <c r="O148" s="338"/>
      <c r="P148" s="409"/>
      <c r="Q148" s="409">
        <v>0</v>
      </c>
      <c r="R148" s="409">
        <v>0</v>
      </c>
      <c r="S148" s="465">
        <f t="shared" si="16"/>
        <v>0</v>
      </c>
      <c r="T148" s="221">
        <v>0</v>
      </c>
      <c r="U148" s="409">
        <v>0</v>
      </c>
      <c r="V148" s="221">
        <v>2</v>
      </c>
      <c r="W148" s="409">
        <v>263.87</v>
      </c>
      <c r="X148" s="221">
        <v>2</v>
      </c>
      <c r="Y148" s="465">
        <v>527.74</v>
      </c>
      <c r="Z148" s="465">
        <f t="shared" si="17"/>
        <v>527.74</v>
      </c>
      <c r="AA148" s="472"/>
      <c r="AB148" s="7"/>
      <c r="AC148" s="7"/>
    </row>
    <row r="149" spans="1:29" ht="28.5" x14ac:dyDescent="0.2">
      <c r="A149" s="86" t="s">
        <v>76</v>
      </c>
      <c r="B149" s="366" t="s">
        <v>511</v>
      </c>
      <c r="C149" s="265" t="s">
        <v>446</v>
      </c>
      <c r="D149" s="221" t="s">
        <v>447</v>
      </c>
      <c r="E149" s="221" t="s">
        <v>448</v>
      </c>
      <c r="F149" s="221" t="s">
        <v>449</v>
      </c>
      <c r="G149" s="337"/>
      <c r="H149" s="221"/>
      <c r="I149" s="221" t="s">
        <v>75</v>
      </c>
      <c r="J149" s="222" t="s">
        <v>78</v>
      </c>
      <c r="K149" s="221" t="s">
        <v>75</v>
      </c>
      <c r="L149" s="223" t="s">
        <v>1076</v>
      </c>
      <c r="M149" s="338" t="s">
        <v>1077</v>
      </c>
      <c r="N149" s="338" t="s">
        <v>1077</v>
      </c>
      <c r="O149" s="338"/>
      <c r="P149" s="409"/>
      <c r="Q149" s="409">
        <v>0</v>
      </c>
      <c r="R149" s="409">
        <v>0</v>
      </c>
      <c r="S149" s="465">
        <f t="shared" si="16"/>
        <v>0</v>
      </c>
      <c r="T149" s="221">
        <v>0</v>
      </c>
      <c r="U149" s="409">
        <v>0</v>
      </c>
      <c r="V149" s="221">
        <v>2</v>
      </c>
      <c r="W149" s="409">
        <v>263.87</v>
      </c>
      <c r="X149" s="221">
        <v>2</v>
      </c>
      <c r="Y149" s="465">
        <f t="shared" ref="Y149" si="19">(T149*U149)+(V149*W149)</f>
        <v>527.74</v>
      </c>
      <c r="Z149" s="465">
        <f t="shared" si="17"/>
        <v>527.74</v>
      </c>
      <c r="AA149" s="472"/>
      <c r="AB149" s="7"/>
      <c r="AC149" s="7"/>
    </row>
    <row r="150" spans="1:29" ht="28.5" x14ac:dyDescent="0.2">
      <c r="A150" s="86" t="s">
        <v>76</v>
      </c>
      <c r="B150" s="366" t="s">
        <v>511</v>
      </c>
      <c r="C150" s="265" t="s">
        <v>458</v>
      </c>
      <c r="D150" s="221" t="s">
        <v>459</v>
      </c>
      <c r="E150" s="221" t="s">
        <v>436</v>
      </c>
      <c r="F150" s="221" t="s">
        <v>460</v>
      </c>
      <c r="G150" s="337"/>
      <c r="H150" s="221"/>
      <c r="I150" s="221" t="s">
        <v>75</v>
      </c>
      <c r="J150" s="222" t="s">
        <v>78</v>
      </c>
      <c r="K150" s="221" t="s">
        <v>75</v>
      </c>
      <c r="L150" s="223" t="s">
        <v>998</v>
      </c>
      <c r="M150" s="338" t="s">
        <v>1078</v>
      </c>
      <c r="N150" s="338" t="s">
        <v>1078</v>
      </c>
      <c r="O150" s="338"/>
      <c r="P150" s="409"/>
      <c r="Q150" s="409">
        <v>0</v>
      </c>
      <c r="R150" s="409">
        <v>0</v>
      </c>
      <c r="S150" s="465">
        <f t="shared" si="16"/>
        <v>0</v>
      </c>
      <c r="T150" s="221">
        <v>0</v>
      </c>
      <c r="U150" s="409">
        <v>0</v>
      </c>
      <c r="V150" s="221">
        <v>3</v>
      </c>
      <c r="W150" s="409">
        <v>263.87</v>
      </c>
      <c r="X150" s="221">
        <v>3</v>
      </c>
      <c r="Y150" s="465">
        <v>791.61</v>
      </c>
      <c r="Z150" s="465">
        <f t="shared" si="17"/>
        <v>791.61</v>
      </c>
      <c r="AA150" s="472"/>
      <c r="AB150" s="7"/>
      <c r="AC150" s="7"/>
    </row>
    <row r="151" spans="1:29" ht="28.5" x14ac:dyDescent="0.2">
      <c r="A151" s="86" t="s">
        <v>76</v>
      </c>
      <c r="B151" s="366" t="s">
        <v>511</v>
      </c>
      <c r="C151" s="265" t="s">
        <v>921</v>
      </c>
      <c r="D151" s="221" t="s">
        <v>464</v>
      </c>
      <c r="E151" s="221" t="s">
        <v>465</v>
      </c>
      <c r="F151" s="221" t="s">
        <v>466</v>
      </c>
      <c r="G151" s="337"/>
      <c r="H151" s="221"/>
      <c r="I151" s="221" t="s">
        <v>75</v>
      </c>
      <c r="J151" s="222" t="s">
        <v>467</v>
      </c>
      <c r="K151" s="221" t="s">
        <v>75</v>
      </c>
      <c r="L151" s="223" t="s">
        <v>468</v>
      </c>
      <c r="M151" s="338" t="s">
        <v>1079</v>
      </c>
      <c r="N151" s="338" t="s">
        <v>1079</v>
      </c>
      <c r="O151" s="338"/>
      <c r="P151" s="409"/>
      <c r="Q151" s="409">
        <v>0</v>
      </c>
      <c r="R151" s="409">
        <v>0</v>
      </c>
      <c r="S151" s="465">
        <f t="shared" si="16"/>
        <v>0</v>
      </c>
      <c r="T151" s="221">
        <v>0</v>
      </c>
      <c r="U151" s="409">
        <v>0</v>
      </c>
      <c r="V151" s="221">
        <v>4</v>
      </c>
      <c r="W151" s="409">
        <v>263.87</v>
      </c>
      <c r="X151" s="221">
        <v>4</v>
      </c>
      <c r="Y151" s="465">
        <f t="shared" si="18"/>
        <v>1055.48</v>
      </c>
      <c r="Z151" s="465">
        <f t="shared" si="17"/>
        <v>1055.48</v>
      </c>
      <c r="AA151" s="472"/>
      <c r="AB151" s="7"/>
      <c r="AC151" s="7"/>
    </row>
    <row r="152" spans="1:29" ht="28.5" x14ac:dyDescent="0.2">
      <c r="A152" s="86" t="s">
        <v>76</v>
      </c>
      <c r="B152" s="366" t="s">
        <v>511</v>
      </c>
      <c r="C152" s="265" t="s">
        <v>473</v>
      </c>
      <c r="D152" s="221" t="s">
        <v>474</v>
      </c>
      <c r="E152" s="221" t="s">
        <v>176</v>
      </c>
      <c r="F152" s="221" t="s">
        <v>965</v>
      </c>
      <c r="G152" s="337"/>
      <c r="H152" s="221"/>
      <c r="I152" s="221" t="s">
        <v>75</v>
      </c>
      <c r="J152" s="222" t="s">
        <v>467</v>
      </c>
      <c r="K152" s="221" t="s">
        <v>75</v>
      </c>
      <c r="L152" s="223" t="s">
        <v>1080</v>
      </c>
      <c r="M152" s="338" t="s">
        <v>1081</v>
      </c>
      <c r="N152" s="338" t="s">
        <v>1081</v>
      </c>
      <c r="O152" s="338"/>
      <c r="P152" s="409"/>
      <c r="Q152" s="409">
        <v>0</v>
      </c>
      <c r="R152" s="409">
        <v>0</v>
      </c>
      <c r="S152" s="465">
        <f t="shared" si="16"/>
        <v>0</v>
      </c>
      <c r="T152" s="221">
        <v>0</v>
      </c>
      <c r="U152" s="409">
        <v>0</v>
      </c>
      <c r="V152" s="221">
        <v>5</v>
      </c>
      <c r="W152" s="409">
        <v>263.87</v>
      </c>
      <c r="X152" s="221">
        <v>5</v>
      </c>
      <c r="Y152" s="465">
        <f t="shared" si="18"/>
        <v>1319.35</v>
      </c>
      <c r="Z152" s="465">
        <f t="shared" si="17"/>
        <v>1319.35</v>
      </c>
      <c r="AA152" s="472"/>
      <c r="AB152" s="7"/>
      <c r="AC152" s="7"/>
    </row>
    <row r="153" spans="1:29" ht="28.5" x14ac:dyDescent="0.2">
      <c r="A153" s="86" t="s">
        <v>76</v>
      </c>
      <c r="B153" s="366" t="s">
        <v>511</v>
      </c>
      <c r="C153" s="265" t="s">
        <v>478</v>
      </c>
      <c r="D153" s="221" t="s">
        <v>479</v>
      </c>
      <c r="E153" s="221" t="s">
        <v>436</v>
      </c>
      <c r="F153" s="221" t="s">
        <v>1082</v>
      </c>
      <c r="G153" s="337"/>
      <c r="H153" s="221"/>
      <c r="I153" s="221" t="s">
        <v>75</v>
      </c>
      <c r="J153" s="222" t="s">
        <v>467</v>
      </c>
      <c r="K153" s="221" t="s">
        <v>75</v>
      </c>
      <c r="L153" s="223" t="s">
        <v>1083</v>
      </c>
      <c r="M153" s="338" t="s">
        <v>1084</v>
      </c>
      <c r="N153" s="338" t="s">
        <v>1084</v>
      </c>
      <c r="O153" s="338"/>
      <c r="P153" s="409"/>
      <c r="Q153" s="409">
        <v>0</v>
      </c>
      <c r="R153" s="409">
        <v>0</v>
      </c>
      <c r="S153" s="465">
        <f t="shared" si="16"/>
        <v>0</v>
      </c>
      <c r="T153" s="221">
        <v>0</v>
      </c>
      <c r="U153" s="409">
        <v>0</v>
      </c>
      <c r="V153" s="221">
        <v>2</v>
      </c>
      <c r="W153" s="409">
        <v>263.87</v>
      </c>
      <c r="X153" s="221">
        <v>2</v>
      </c>
      <c r="Y153" s="465">
        <f t="shared" si="18"/>
        <v>527.74</v>
      </c>
      <c r="Z153" s="465">
        <f t="shared" si="17"/>
        <v>527.74</v>
      </c>
      <c r="AA153" s="472"/>
      <c r="AB153" s="7"/>
      <c r="AC153" s="7"/>
    </row>
    <row r="154" spans="1:29" ht="14.25" x14ac:dyDescent="0.2">
      <c r="A154" s="86" t="s">
        <v>76</v>
      </c>
      <c r="B154" s="366" t="s">
        <v>511</v>
      </c>
      <c r="C154" s="265" t="s">
        <v>484</v>
      </c>
      <c r="D154" s="221" t="s">
        <v>485</v>
      </c>
      <c r="E154" s="221" t="s">
        <v>436</v>
      </c>
      <c r="F154" s="221" t="s">
        <v>437</v>
      </c>
      <c r="G154" s="337"/>
      <c r="H154" s="221"/>
      <c r="I154" s="221" t="s">
        <v>75</v>
      </c>
      <c r="J154" s="222" t="s">
        <v>78</v>
      </c>
      <c r="K154" s="221" t="s">
        <v>75</v>
      </c>
      <c r="L154" s="223" t="s">
        <v>1032</v>
      </c>
      <c r="M154" s="338">
        <v>45481</v>
      </c>
      <c r="N154" s="338">
        <v>45481</v>
      </c>
      <c r="O154" s="338"/>
      <c r="P154" s="409"/>
      <c r="Q154" s="409">
        <v>0</v>
      </c>
      <c r="R154" s="409">
        <v>0</v>
      </c>
      <c r="S154" s="465">
        <f t="shared" si="16"/>
        <v>0</v>
      </c>
      <c r="T154" s="221">
        <v>0</v>
      </c>
      <c r="U154" s="409">
        <v>0</v>
      </c>
      <c r="V154" s="221">
        <v>1</v>
      </c>
      <c r="W154" s="409">
        <v>263.87</v>
      </c>
      <c r="X154" s="221">
        <v>1</v>
      </c>
      <c r="Y154" s="465">
        <f t="shared" si="18"/>
        <v>263.87</v>
      </c>
      <c r="Z154" s="465">
        <f t="shared" si="17"/>
        <v>263.87</v>
      </c>
      <c r="AA154" s="472"/>
      <c r="AB154" s="7"/>
      <c r="AC154" s="7"/>
    </row>
    <row r="155" spans="1:29" ht="28.5" x14ac:dyDescent="0.2">
      <c r="A155" s="86" t="s">
        <v>76</v>
      </c>
      <c r="B155" s="366" t="s">
        <v>511</v>
      </c>
      <c r="C155" s="265" t="s">
        <v>488</v>
      </c>
      <c r="D155" s="221" t="s">
        <v>489</v>
      </c>
      <c r="E155" s="221" t="s">
        <v>442</v>
      </c>
      <c r="F155" s="221" t="s">
        <v>1085</v>
      </c>
      <c r="G155" s="337"/>
      <c r="H155" s="221"/>
      <c r="I155" s="221" t="s">
        <v>75</v>
      </c>
      <c r="J155" s="222" t="s">
        <v>78</v>
      </c>
      <c r="K155" s="221" t="s">
        <v>75</v>
      </c>
      <c r="L155" s="223" t="s">
        <v>491</v>
      </c>
      <c r="M155" s="338" t="s">
        <v>1086</v>
      </c>
      <c r="N155" s="338" t="s">
        <v>1086</v>
      </c>
      <c r="O155" s="338"/>
      <c r="P155" s="409"/>
      <c r="Q155" s="409">
        <v>0</v>
      </c>
      <c r="R155" s="409">
        <v>0</v>
      </c>
      <c r="S155" s="465">
        <f t="shared" si="16"/>
        <v>0</v>
      </c>
      <c r="T155" s="221">
        <v>0</v>
      </c>
      <c r="U155" s="409">
        <v>0</v>
      </c>
      <c r="V155" s="221">
        <v>4</v>
      </c>
      <c r="W155" s="409">
        <v>263.87</v>
      </c>
      <c r="X155" s="221">
        <v>4</v>
      </c>
      <c r="Y155" s="465">
        <f t="shared" si="18"/>
        <v>1055.48</v>
      </c>
      <c r="Z155" s="465">
        <f>S155+Y155</f>
        <v>1055.48</v>
      </c>
      <c r="AA155" s="472"/>
      <c r="AB155" s="7"/>
      <c r="AC155" s="7"/>
    </row>
    <row r="156" spans="1:29" ht="28.5" x14ac:dyDescent="0.2">
      <c r="A156" s="86" t="s">
        <v>76</v>
      </c>
      <c r="B156" s="366" t="s">
        <v>188</v>
      </c>
      <c r="C156" s="372" t="s">
        <v>189</v>
      </c>
      <c r="D156" s="366" t="s">
        <v>184</v>
      </c>
      <c r="E156" s="366" t="s">
        <v>190</v>
      </c>
      <c r="F156" s="366" t="s">
        <v>183</v>
      </c>
      <c r="G156" s="473"/>
      <c r="H156" s="366"/>
      <c r="I156" s="366" t="s">
        <v>75</v>
      </c>
      <c r="J156" s="370" t="s">
        <v>177</v>
      </c>
      <c r="K156" s="366" t="s">
        <v>75</v>
      </c>
      <c r="L156" s="367" t="s">
        <v>182</v>
      </c>
      <c r="M156" s="368" t="s">
        <v>837</v>
      </c>
      <c r="N156" s="368">
        <v>45478</v>
      </c>
      <c r="O156" s="474"/>
      <c r="P156" s="475"/>
      <c r="Q156" s="475">
        <v>0</v>
      </c>
      <c r="R156" s="475">
        <v>0</v>
      </c>
      <c r="S156" s="476">
        <v>0</v>
      </c>
      <c r="T156" s="366">
        <v>1</v>
      </c>
      <c r="U156" s="475">
        <v>120</v>
      </c>
      <c r="V156" s="366">
        <v>0</v>
      </c>
      <c r="W156" s="475">
        <v>55</v>
      </c>
      <c r="X156" s="366">
        <v>1</v>
      </c>
      <c r="Y156" s="477">
        <v>120</v>
      </c>
      <c r="Z156" s="477">
        <v>120</v>
      </c>
      <c r="AA156" s="478" t="s">
        <v>762</v>
      </c>
      <c r="AB156" s="7"/>
      <c r="AC156" s="7"/>
    </row>
    <row r="157" spans="1:29" ht="28.5" x14ac:dyDescent="0.2">
      <c r="A157" s="86" t="s">
        <v>76</v>
      </c>
      <c r="B157" s="366" t="s">
        <v>188</v>
      </c>
      <c r="C157" s="372" t="s">
        <v>189</v>
      </c>
      <c r="D157" s="366" t="s">
        <v>193</v>
      </c>
      <c r="E157" s="366" t="s">
        <v>190</v>
      </c>
      <c r="F157" s="366" t="s">
        <v>838</v>
      </c>
      <c r="G157" s="473"/>
      <c r="H157" s="366"/>
      <c r="I157" s="366" t="s">
        <v>75</v>
      </c>
      <c r="J157" s="370" t="s">
        <v>177</v>
      </c>
      <c r="K157" s="366" t="s">
        <v>75</v>
      </c>
      <c r="L157" s="367" t="s">
        <v>74</v>
      </c>
      <c r="M157" s="368">
        <v>45484</v>
      </c>
      <c r="N157" s="368">
        <v>45486</v>
      </c>
      <c r="O157" s="474"/>
      <c r="P157" s="475"/>
      <c r="Q157" s="475">
        <v>0</v>
      </c>
      <c r="R157" s="475">
        <v>0</v>
      </c>
      <c r="S157" s="476">
        <v>0</v>
      </c>
      <c r="T157" s="366">
        <v>2</v>
      </c>
      <c r="U157" s="475">
        <v>120</v>
      </c>
      <c r="V157" s="366">
        <v>0</v>
      </c>
      <c r="W157" s="475">
        <v>55</v>
      </c>
      <c r="X157" s="366">
        <v>2</v>
      </c>
      <c r="Y157" s="477">
        <v>240</v>
      </c>
      <c r="Z157" s="477">
        <v>240</v>
      </c>
      <c r="AA157" s="478" t="s">
        <v>762</v>
      </c>
      <c r="AB157" s="7"/>
      <c r="AC157" s="7"/>
    </row>
    <row r="158" spans="1:29" ht="28.5" x14ac:dyDescent="0.2">
      <c r="A158" s="86" t="s">
        <v>76</v>
      </c>
      <c r="B158" s="366" t="s">
        <v>188</v>
      </c>
      <c r="C158" s="372" t="s">
        <v>189</v>
      </c>
      <c r="D158" s="366" t="s">
        <v>184</v>
      </c>
      <c r="E158" s="366" t="s">
        <v>190</v>
      </c>
      <c r="F158" s="366" t="s">
        <v>183</v>
      </c>
      <c r="G158" s="473"/>
      <c r="H158" s="366"/>
      <c r="I158" s="366" t="s">
        <v>75</v>
      </c>
      <c r="J158" s="370" t="s">
        <v>177</v>
      </c>
      <c r="K158" s="366" t="s">
        <v>75</v>
      </c>
      <c r="L158" s="367" t="s">
        <v>182</v>
      </c>
      <c r="M158" s="368">
        <v>45491</v>
      </c>
      <c r="N158" s="368">
        <v>45492</v>
      </c>
      <c r="O158" s="474"/>
      <c r="P158" s="475"/>
      <c r="Q158" s="475">
        <v>0</v>
      </c>
      <c r="R158" s="475">
        <v>0</v>
      </c>
      <c r="S158" s="476">
        <v>0</v>
      </c>
      <c r="T158" s="366">
        <v>1</v>
      </c>
      <c r="U158" s="475">
        <v>120</v>
      </c>
      <c r="V158" s="366">
        <v>0</v>
      </c>
      <c r="W158" s="475">
        <v>55</v>
      </c>
      <c r="X158" s="366">
        <v>1</v>
      </c>
      <c r="Y158" s="477">
        <v>120</v>
      </c>
      <c r="Z158" s="477">
        <v>120</v>
      </c>
      <c r="AA158" s="478" t="s">
        <v>762</v>
      </c>
      <c r="AB158" s="7"/>
      <c r="AC158" s="7"/>
    </row>
    <row r="159" spans="1:29" ht="30" x14ac:dyDescent="0.2">
      <c r="A159" s="86" t="s">
        <v>76</v>
      </c>
      <c r="B159" s="366" t="s">
        <v>188</v>
      </c>
      <c r="C159" s="372" t="s">
        <v>185</v>
      </c>
      <c r="D159" s="366" t="s">
        <v>208</v>
      </c>
      <c r="E159" s="366" t="s">
        <v>187</v>
      </c>
      <c r="F159" s="366" t="s">
        <v>839</v>
      </c>
      <c r="G159" s="473"/>
      <c r="H159" s="366"/>
      <c r="I159" s="366" t="s">
        <v>75</v>
      </c>
      <c r="J159" s="370" t="s">
        <v>177</v>
      </c>
      <c r="K159" s="366" t="s">
        <v>75</v>
      </c>
      <c r="L159" s="367" t="s">
        <v>74</v>
      </c>
      <c r="M159" s="368">
        <v>45473</v>
      </c>
      <c r="N159" s="368">
        <v>45474</v>
      </c>
      <c r="O159" s="474"/>
      <c r="P159" s="475"/>
      <c r="Q159" s="475">
        <v>0</v>
      </c>
      <c r="R159" s="475">
        <v>0</v>
      </c>
      <c r="S159" s="476">
        <v>0</v>
      </c>
      <c r="T159" s="366">
        <v>1</v>
      </c>
      <c r="U159" s="475">
        <v>527.75</v>
      </c>
      <c r="V159" s="366">
        <v>1</v>
      </c>
      <c r="W159" s="475">
        <v>263.87</v>
      </c>
      <c r="X159" s="366">
        <v>2</v>
      </c>
      <c r="Y159" s="477">
        <v>791.62</v>
      </c>
      <c r="Z159" s="477">
        <v>791.62</v>
      </c>
      <c r="AA159" s="369" t="s">
        <v>840</v>
      </c>
      <c r="AB159" s="7"/>
      <c r="AC159" s="7"/>
    </row>
    <row r="160" spans="1:29" ht="28.5" x14ac:dyDescent="0.2">
      <c r="A160" s="86" t="s">
        <v>76</v>
      </c>
      <c r="B160" s="366" t="s">
        <v>188</v>
      </c>
      <c r="C160" s="372" t="s">
        <v>185</v>
      </c>
      <c r="D160" s="366" t="s">
        <v>194</v>
      </c>
      <c r="E160" s="366" t="s">
        <v>187</v>
      </c>
      <c r="F160" s="366" t="s">
        <v>841</v>
      </c>
      <c r="G160" s="473"/>
      <c r="H160" s="366"/>
      <c r="I160" s="366" t="s">
        <v>75</v>
      </c>
      <c r="J160" s="370" t="s">
        <v>177</v>
      </c>
      <c r="K160" s="366" t="s">
        <v>75</v>
      </c>
      <c r="L160" s="367" t="s">
        <v>842</v>
      </c>
      <c r="M160" s="368">
        <v>45488</v>
      </c>
      <c r="N160" s="368">
        <v>45489</v>
      </c>
      <c r="O160" s="474"/>
      <c r="P160" s="475"/>
      <c r="Q160" s="475">
        <v>0</v>
      </c>
      <c r="R160" s="475">
        <v>0</v>
      </c>
      <c r="S160" s="476">
        <v>0</v>
      </c>
      <c r="T160" s="366">
        <v>1</v>
      </c>
      <c r="U160" s="475">
        <v>527.75</v>
      </c>
      <c r="V160" s="366">
        <v>1</v>
      </c>
      <c r="W160" s="475">
        <v>263.87</v>
      </c>
      <c r="X160" s="366">
        <v>2</v>
      </c>
      <c r="Y160" s="477">
        <v>791.62</v>
      </c>
      <c r="Z160" s="477">
        <v>791.62</v>
      </c>
      <c r="AA160" s="478" t="s">
        <v>762</v>
      </c>
      <c r="AB160" s="7"/>
      <c r="AC160" s="7"/>
    </row>
    <row r="161" spans="1:29" ht="28.5" x14ac:dyDescent="0.2">
      <c r="A161" s="86" t="s">
        <v>76</v>
      </c>
      <c r="B161" s="366" t="s">
        <v>188</v>
      </c>
      <c r="C161" s="372" t="s">
        <v>185</v>
      </c>
      <c r="D161" s="366" t="s">
        <v>208</v>
      </c>
      <c r="E161" s="366" t="s">
        <v>187</v>
      </c>
      <c r="F161" s="366" t="s">
        <v>839</v>
      </c>
      <c r="G161" s="473"/>
      <c r="H161" s="366"/>
      <c r="I161" s="366" t="s">
        <v>75</v>
      </c>
      <c r="J161" s="370" t="s">
        <v>177</v>
      </c>
      <c r="K161" s="366" t="s">
        <v>75</v>
      </c>
      <c r="L161" s="367" t="s">
        <v>74</v>
      </c>
      <c r="M161" s="368">
        <v>45481</v>
      </c>
      <c r="N161" s="368">
        <v>45482</v>
      </c>
      <c r="O161" s="474"/>
      <c r="P161" s="475"/>
      <c r="Q161" s="475">
        <v>0</v>
      </c>
      <c r="R161" s="475">
        <v>0</v>
      </c>
      <c r="S161" s="476">
        <v>0</v>
      </c>
      <c r="T161" s="366">
        <v>1</v>
      </c>
      <c r="U161" s="475">
        <v>527.75</v>
      </c>
      <c r="V161" s="366">
        <v>1</v>
      </c>
      <c r="W161" s="475">
        <v>263.87</v>
      </c>
      <c r="X161" s="366">
        <v>2</v>
      </c>
      <c r="Y161" s="477">
        <v>791.62</v>
      </c>
      <c r="Z161" s="477">
        <v>791.62</v>
      </c>
      <c r="AA161" s="478" t="s">
        <v>762</v>
      </c>
      <c r="AB161" s="7"/>
      <c r="AC161" s="7"/>
    </row>
    <row r="162" spans="1:29" ht="42.75" x14ac:dyDescent="0.2">
      <c r="A162" s="86" t="s">
        <v>76</v>
      </c>
      <c r="B162" s="366" t="s">
        <v>188</v>
      </c>
      <c r="C162" s="372" t="s">
        <v>199</v>
      </c>
      <c r="D162" s="366" t="s">
        <v>172</v>
      </c>
      <c r="E162" s="366" t="s">
        <v>169</v>
      </c>
      <c r="F162" s="366" t="s">
        <v>843</v>
      </c>
      <c r="G162" s="473"/>
      <c r="H162" s="366"/>
      <c r="I162" s="366" t="s">
        <v>75</v>
      </c>
      <c r="J162" s="370" t="s">
        <v>170</v>
      </c>
      <c r="K162" s="366" t="s">
        <v>75</v>
      </c>
      <c r="L162" s="366" t="s">
        <v>844</v>
      </c>
      <c r="M162" s="368" t="s">
        <v>845</v>
      </c>
      <c r="N162" s="368" t="s">
        <v>846</v>
      </c>
      <c r="O162" s="474"/>
      <c r="P162" s="475"/>
      <c r="Q162" s="475">
        <v>0</v>
      </c>
      <c r="R162" s="475">
        <v>0</v>
      </c>
      <c r="S162" s="476">
        <v>0</v>
      </c>
      <c r="T162" s="366">
        <v>4</v>
      </c>
      <c r="U162" s="475">
        <v>527.75</v>
      </c>
      <c r="V162" s="366">
        <v>0</v>
      </c>
      <c r="W162" s="475">
        <v>263.87</v>
      </c>
      <c r="X162" s="366">
        <v>4</v>
      </c>
      <c r="Y162" s="477">
        <v>2111</v>
      </c>
      <c r="Z162" s="477">
        <v>2111</v>
      </c>
      <c r="AA162" s="478" t="s">
        <v>762</v>
      </c>
      <c r="AB162" s="7"/>
      <c r="AC162" s="7"/>
    </row>
    <row r="163" spans="1:29" ht="28.5" x14ac:dyDescent="0.2">
      <c r="A163" s="86" t="s">
        <v>76</v>
      </c>
      <c r="B163" s="366" t="s">
        <v>188</v>
      </c>
      <c r="C163" s="372" t="s">
        <v>847</v>
      </c>
      <c r="D163" s="366" t="s">
        <v>848</v>
      </c>
      <c r="E163" s="366" t="s">
        <v>500</v>
      </c>
      <c r="F163" s="366" t="s">
        <v>843</v>
      </c>
      <c r="G163" s="473"/>
      <c r="H163" s="366"/>
      <c r="I163" s="366" t="s">
        <v>75</v>
      </c>
      <c r="J163" s="370" t="s">
        <v>177</v>
      </c>
      <c r="K163" s="366" t="s">
        <v>75</v>
      </c>
      <c r="L163" s="366" t="s">
        <v>849</v>
      </c>
      <c r="M163" s="368">
        <v>45489</v>
      </c>
      <c r="N163" s="368">
        <v>45489</v>
      </c>
      <c r="O163" s="474"/>
      <c r="P163" s="475"/>
      <c r="Q163" s="475">
        <v>0</v>
      </c>
      <c r="R163" s="475">
        <v>0</v>
      </c>
      <c r="S163" s="476">
        <v>0</v>
      </c>
      <c r="T163" s="366">
        <v>0</v>
      </c>
      <c r="U163" s="475">
        <v>527.75</v>
      </c>
      <c r="V163" s="366">
        <v>1</v>
      </c>
      <c r="W163" s="475">
        <v>263.87</v>
      </c>
      <c r="X163" s="366">
        <v>1</v>
      </c>
      <c r="Y163" s="477">
        <v>263.87</v>
      </c>
      <c r="Z163" s="477">
        <v>263.87</v>
      </c>
      <c r="AA163" s="478" t="s">
        <v>762</v>
      </c>
      <c r="AB163" s="7"/>
      <c r="AC163" s="7"/>
    </row>
    <row r="164" spans="1:29" ht="28.5" x14ac:dyDescent="0.2">
      <c r="A164" s="86" t="s">
        <v>76</v>
      </c>
      <c r="B164" s="366" t="s">
        <v>188</v>
      </c>
      <c r="C164" s="372" t="s">
        <v>850</v>
      </c>
      <c r="D164" s="366" t="s">
        <v>851</v>
      </c>
      <c r="E164" s="366" t="s">
        <v>852</v>
      </c>
      <c r="F164" s="366" t="s">
        <v>853</v>
      </c>
      <c r="G164" s="473"/>
      <c r="H164" s="366"/>
      <c r="I164" s="366" t="s">
        <v>75</v>
      </c>
      <c r="J164" s="370" t="s">
        <v>177</v>
      </c>
      <c r="K164" s="366" t="s">
        <v>75</v>
      </c>
      <c r="L164" s="366" t="s">
        <v>182</v>
      </c>
      <c r="M164" s="368">
        <v>45491</v>
      </c>
      <c r="N164" s="368">
        <v>45492</v>
      </c>
      <c r="O164" s="474"/>
      <c r="P164" s="475"/>
      <c r="Q164" s="475">
        <v>0</v>
      </c>
      <c r="R164" s="475">
        <v>0</v>
      </c>
      <c r="S164" s="476">
        <v>0</v>
      </c>
      <c r="T164" s="366">
        <v>1</v>
      </c>
      <c r="U164" s="475">
        <v>170.12</v>
      </c>
      <c r="V164" s="366">
        <v>0</v>
      </c>
      <c r="W164" s="475">
        <v>57</v>
      </c>
      <c r="X164" s="366">
        <v>1</v>
      </c>
      <c r="Y164" s="477">
        <v>170.12</v>
      </c>
      <c r="Z164" s="477">
        <v>170.12</v>
      </c>
      <c r="AA164" s="478" t="s">
        <v>762</v>
      </c>
      <c r="AB164" s="7"/>
      <c r="AC164" s="7"/>
    </row>
    <row r="165" spans="1:29" ht="28.5" x14ac:dyDescent="0.2">
      <c r="A165" s="86" t="s">
        <v>76</v>
      </c>
      <c r="B165" s="366" t="s">
        <v>188</v>
      </c>
      <c r="C165" s="365" t="s">
        <v>174</v>
      </c>
      <c r="D165" s="366" t="s">
        <v>175</v>
      </c>
      <c r="E165" s="366" t="s">
        <v>176</v>
      </c>
      <c r="F165" s="366" t="s">
        <v>843</v>
      </c>
      <c r="G165" s="473"/>
      <c r="H165" s="366"/>
      <c r="I165" s="366" t="s">
        <v>75</v>
      </c>
      <c r="J165" s="370" t="s">
        <v>177</v>
      </c>
      <c r="K165" s="366" t="s">
        <v>75</v>
      </c>
      <c r="L165" s="366" t="s">
        <v>854</v>
      </c>
      <c r="M165" s="368">
        <v>45482</v>
      </c>
      <c r="N165" s="368">
        <v>45485</v>
      </c>
      <c r="O165" s="474"/>
      <c r="P165" s="475"/>
      <c r="Q165" s="475">
        <v>0</v>
      </c>
      <c r="R165" s="475">
        <v>0</v>
      </c>
      <c r="S165" s="477">
        <v>0</v>
      </c>
      <c r="T165" s="366">
        <v>3</v>
      </c>
      <c r="U165" s="475">
        <v>527.75</v>
      </c>
      <c r="V165" s="366">
        <v>0</v>
      </c>
      <c r="W165" s="475">
        <v>263.87</v>
      </c>
      <c r="X165" s="366">
        <v>3</v>
      </c>
      <c r="Y165" s="477">
        <v>1583.25</v>
      </c>
      <c r="Z165" s="477">
        <v>1583.25</v>
      </c>
      <c r="AA165" s="478" t="s">
        <v>762</v>
      </c>
      <c r="AB165" s="7"/>
      <c r="AC165" s="7"/>
    </row>
    <row r="166" spans="1:29" ht="15.75" customHeight="1" x14ac:dyDescent="0.2">
      <c r="A166" s="5"/>
      <c r="B166" s="4"/>
      <c r="C166" s="13"/>
      <c r="D166" s="7"/>
      <c r="E166" s="7"/>
      <c r="F166" s="7"/>
      <c r="G166" s="8"/>
      <c r="H166" s="8"/>
      <c r="I166" s="8"/>
      <c r="J166" s="8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7"/>
      <c r="AC166" s="7"/>
    </row>
    <row r="167" spans="1:29" ht="15.75" customHeight="1" x14ac:dyDescent="0.25">
      <c r="A167" s="521" t="s">
        <v>16</v>
      </c>
      <c r="B167" s="521"/>
      <c r="C167" s="521"/>
      <c r="D167" s="521"/>
      <c r="E167" s="521"/>
      <c r="F167" s="521"/>
      <c r="G167" s="521"/>
      <c r="H167" s="521"/>
      <c r="I167" s="521"/>
      <c r="J167" s="521"/>
      <c r="K167" s="521"/>
      <c r="L167" s="521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517" t="s">
        <v>17</v>
      </c>
      <c r="B168" s="518"/>
      <c r="C168" s="518"/>
      <c r="D168" s="518"/>
      <c r="E168" s="518"/>
      <c r="F168" s="518"/>
      <c r="G168" s="518"/>
      <c r="H168" s="518"/>
      <c r="I168" s="518"/>
      <c r="J168" s="518"/>
      <c r="K168" s="518"/>
      <c r="L168" s="519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513" t="s">
        <v>18</v>
      </c>
      <c r="B169" s="514"/>
      <c r="C169" s="514"/>
      <c r="D169" s="514"/>
      <c r="E169" s="514"/>
      <c r="F169" s="514"/>
      <c r="G169" s="514"/>
      <c r="H169" s="514"/>
      <c r="I169" s="514"/>
      <c r="J169" s="514"/>
      <c r="K169" s="514"/>
      <c r="L169" s="515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513" t="s">
        <v>19</v>
      </c>
      <c r="B170" s="514"/>
      <c r="C170" s="514"/>
      <c r="D170" s="514"/>
      <c r="E170" s="514"/>
      <c r="F170" s="514"/>
      <c r="G170" s="514"/>
      <c r="H170" s="514"/>
      <c r="I170" s="514"/>
      <c r="J170" s="514"/>
      <c r="K170" s="514"/>
      <c r="L170" s="515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513" t="s">
        <v>20</v>
      </c>
      <c r="B171" s="514"/>
      <c r="C171" s="514"/>
      <c r="D171" s="514"/>
      <c r="E171" s="514"/>
      <c r="F171" s="514"/>
      <c r="G171" s="514"/>
      <c r="H171" s="514"/>
      <c r="I171" s="514"/>
      <c r="J171" s="514"/>
      <c r="K171" s="514"/>
      <c r="L171" s="515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513" t="s">
        <v>21</v>
      </c>
      <c r="B172" s="514"/>
      <c r="C172" s="514"/>
      <c r="D172" s="514"/>
      <c r="E172" s="514"/>
      <c r="F172" s="514"/>
      <c r="G172" s="514"/>
      <c r="H172" s="514"/>
      <c r="I172" s="514"/>
      <c r="J172" s="514"/>
      <c r="K172" s="514"/>
      <c r="L172" s="515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513" t="s">
        <v>22</v>
      </c>
      <c r="B173" s="514"/>
      <c r="C173" s="514"/>
      <c r="D173" s="514"/>
      <c r="E173" s="514"/>
      <c r="F173" s="514"/>
      <c r="G173" s="514"/>
      <c r="H173" s="514"/>
      <c r="I173" s="514"/>
      <c r="J173" s="514"/>
      <c r="K173" s="514"/>
      <c r="L173" s="515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513" t="s">
        <v>23</v>
      </c>
      <c r="B174" s="514"/>
      <c r="C174" s="514"/>
      <c r="D174" s="514"/>
      <c r="E174" s="514"/>
      <c r="F174" s="514"/>
      <c r="G174" s="514"/>
      <c r="H174" s="514"/>
      <c r="I174" s="514"/>
      <c r="J174" s="514"/>
      <c r="K174" s="514"/>
      <c r="L174" s="515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513" t="s">
        <v>49</v>
      </c>
      <c r="B175" s="514"/>
      <c r="C175" s="514"/>
      <c r="D175" s="514"/>
      <c r="E175" s="514"/>
      <c r="F175" s="514"/>
      <c r="G175" s="514"/>
      <c r="H175" s="514"/>
      <c r="I175" s="514"/>
      <c r="J175" s="514"/>
      <c r="K175" s="514"/>
      <c r="L175" s="515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510" t="s">
        <v>50</v>
      </c>
      <c r="B176" s="495"/>
      <c r="C176" s="495"/>
      <c r="D176" s="495"/>
      <c r="E176" s="495"/>
      <c r="F176" s="495"/>
      <c r="G176" s="495"/>
      <c r="H176" s="495"/>
      <c r="I176" s="495"/>
      <c r="J176" s="495"/>
      <c r="K176" s="495"/>
      <c r="L176" s="508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510" t="s">
        <v>51</v>
      </c>
      <c r="B177" s="495"/>
      <c r="C177" s="495"/>
      <c r="D177" s="495"/>
      <c r="E177" s="495"/>
      <c r="F177" s="495"/>
      <c r="G177" s="495"/>
      <c r="H177" s="495"/>
      <c r="I177" s="495"/>
      <c r="J177" s="495"/>
      <c r="K177" s="495"/>
      <c r="L177" s="508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510" t="s">
        <v>52</v>
      </c>
      <c r="B178" s="495"/>
      <c r="C178" s="495"/>
      <c r="D178" s="495"/>
      <c r="E178" s="495"/>
      <c r="F178" s="495"/>
      <c r="G178" s="495"/>
      <c r="H178" s="495"/>
      <c r="I178" s="495"/>
      <c r="J178" s="495"/>
      <c r="K178" s="495"/>
      <c r="L178" s="508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510" t="s">
        <v>53</v>
      </c>
      <c r="B179" s="495"/>
      <c r="C179" s="495"/>
      <c r="D179" s="495"/>
      <c r="E179" s="495"/>
      <c r="F179" s="495"/>
      <c r="G179" s="495"/>
      <c r="H179" s="495"/>
      <c r="I179" s="495"/>
      <c r="J179" s="495"/>
      <c r="K179" s="495"/>
      <c r="L179" s="508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510" t="s">
        <v>54</v>
      </c>
      <c r="B180" s="495"/>
      <c r="C180" s="495"/>
      <c r="D180" s="495"/>
      <c r="E180" s="495"/>
      <c r="F180" s="495"/>
      <c r="G180" s="495"/>
      <c r="H180" s="495"/>
      <c r="I180" s="495"/>
      <c r="J180" s="495"/>
      <c r="K180" s="495"/>
      <c r="L180" s="508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510" t="s">
        <v>55</v>
      </c>
      <c r="B181" s="495"/>
      <c r="C181" s="495"/>
      <c r="D181" s="495"/>
      <c r="E181" s="495"/>
      <c r="F181" s="495"/>
      <c r="G181" s="495"/>
      <c r="H181" s="495"/>
      <c r="I181" s="495"/>
      <c r="J181" s="495"/>
      <c r="K181" s="495"/>
      <c r="L181" s="508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510" t="s">
        <v>56</v>
      </c>
      <c r="B182" s="495"/>
      <c r="C182" s="495"/>
      <c r="D182" s="495"/>
      <c r="E182" s="495"/>
      <c r="F182" s="495"/>
      <c r="G182" s="495"/>
      <c r="H182" s="495"/>
      <c r="I182" s="495"/>
      <c r="J182" s="495"/>
      <c r="K182" s="495"/>
      <c r="L182" s="508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510" t="s">
        <v>57</v>
      </c>
      <c r="B183" s="495"/>
      <c r="C183" s="495"/>
      <c r="D183" s="495"/>
      <c r="E183" s="495"/>
      <c r="F183" s="495"/>
      <c r="G183" s="495"/>
      <c r="H183" s="495"/>
      <c r="I183" s="495"/>
      <c r="J183" s="495"/>
      <c r="K183" s="495"/>
      <c r="L183" s="508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510" t="s">
        <v>58</v>
      </c>
      <c r="B184" s="495"/>
      <c r="C184" s="495"/>
      <c r="D184" s="495"/>
      <c r="E184" s="495"/>
      <c r="F184" s="495"/>
      <c r="G184" s="495"/>
      <c r="H184" s="495"/>
      <c r="I184" s="495"/>
      <c r="J184" s="495"/>
      <c r="K184" s="495"/>
      <c r="L184" s="508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510" t="s">
        <v>59</v>
      </c>
      <c r="B185" s="495"/>
      <c r="C185" s="495"/>
      <c r="D185" s="495"/>
      <c r="E185" s="495"/>
      <c r="F185" s="495"/>
      <c r="G185" s="495"/>
      <c r="H185" s="495"/>
      <c r="I185" s="495"/>
      <c r="J185" s="495"/>
      <c r="K185" s="495"/>
      <c r="L185" s="508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510" t="s">
        <v>60</v>
      </c>
      <c r="B186" s="495"/>
      <c r="C186" s="495"/>
      <c r="D186" s="495"/>
      <c r="E186" s="495"/>
      <c r="F186" s="495"/>
      <c r="G186" s="495"/>
      <c r="H186" s="495"/>
      <c r="I186" s="495"/>
      <c r="J186" s="495"/>
      <c r="K186" s="495"/>
      <c r="L186" s="508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510" t="s">
        <v>61</v>
      </c>
      <c r="B187" s="495"/>
      <c r="C187" s="495"/>
      <c r="D187" s="495"/>
      <c r="E187" s="495"/>
      <c r="F187" s="495"/>
      <c r="G187" s="495"/>
      <c r="H187" s="495"/>
      <c r="I187" s="495"/>
      <c r="J187" s="495"/>
      <c r="K187" s="495"/>
      <c r="L187" s="508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510" t="s">
        <v>62</v>
      </c>
      <c r="B188" s="495"/>
      <c r="C188" s="495"/>
      <c r="D188" s="495"/>
      <c r="E188" s="495"/>
      <c r="F188" s="495"/>
      <c r="G188" s="495"/>
      <c r="H188" s="495"/>
      <c r="I188" s="495"/>
      <c r="J188" s="495"/>
      <c r="K188" s="495"/>
      <c r="L188" s="508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510" t="s">
        <v>63</v>
      </c>
      <c r="B189" s="495"/>
      <c r="C189" s="495"/>
      <c r="D189" s="495"/>
      <c r="E189" s="495"/>
      <c r="F189" s="495"/>
      <c r="G189" s="495"/>
      <c r="H189" s="495"/>
      <c r="I189" s="495"/>
      <c r="J189" s="495"/>
      <c r="K189" s="495"/>
      <c r="L189" s="508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510" t="s">
        <v>64</v>
      </c>
      <c r="B190" s="495"/>
      <c r="C190" s="495"/>
      <c r="D190" s="495"/>
      <c r="E190" s="495"/>
      <c r="F190" s="495"/>
      <c r="G190" s="495"/>
      <c r="H190" s="495"/>
      <c r="I190" s="495"/>
      <c r="J190" s="495"/>
      <c r="K190" s="495"/>
      <c r="L190" s="508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A191" s="510" t="s">
        <v>65</v>
      </c>
      <c r="B191" s="495"/>
      <c r="C191" s="495"/>
      <c r="D191" s="495"/>
      <c r="E191" s="495"/>
      <c r="F191" s="495"/>
      <c r="G191" s="495"/>
      <c r="H191" s="495"/>
      <c r="I191" s="495"/>
      <c r="J191" s="495"/>
      <c r="K191" s="495"/>
      <c r="L191" s="508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510" t="s">
        <v>66</v>
      </c>
      <c r="B192" s="495"/>
      <c r="C192" s="495"/>
      <c r="D192" s="495"/>
      <c r="E192" s="495"/>
      <c r="F192" s="495"/>
      <c r="G192" s="495"/>
      <c r="H192" s="495"/>
      <c r="I192" s="495"/>
      <c r="J192" s="495"/>
      <c r="K192" s="495"/>
      <c r="L192" s="508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510" t="s">
        <v>67</v>
      </c>
      <c r="B193" s="495"/>
      <c r="C193" s="495"/>
      <c r="D193" s="495"/>
      <c r="E193" s="495"/>
      <c r="F193" s="495"/>
      <c r="G193" s="495"/>
      <c r="H193" s="495"/>
      <c r="I193" s="495"/>
      <c r="J193" s="495"/>
      <c r="K193" s="495"/>
      <c r="L193" s="508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510" t="s">
        <v>68</v>
      </c>
      <c r="B194" s="495"/>
      <c r="C194" s="495"/>
      <c r="D194" s="495"/>
      <c r="E194" s="495"/>
      <c r="F194" s="495"/>
      <c r="G194" s="495"/>
      <c r="H194" s="495"/>
      <c r="I194" s="495"/>
      <c r="J194" s="495"/>
      <c r="K194" s="495"/>
      <c r="L194" s="508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510" t="s">
        <v>69</v>
      </c>
      <c r="B195" s="495"/>
      <c r="C195" s="495"/>
      <c r="D195" s="495"/>
      <c r="E195" s="495"/>
      <c r="F195" s="495"/>
      <c r="G195" s="495"/>
      <c r="H195" s="495"/>
      <c r="I195" s="495"/>
      <c r="J195" s="495"/>
      <c r="K195" s="495"/>
      <c r="L195" s="508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510" t="s">
        <v>70</v>
      </c>
      <c r="B196" s="495"/>
      <c r="C196" s="495"/>
      <c r="D196" s="495"/>
      <c r="E196" s="495"/>
      <c r="F196" s="495"/>
      <c r="G196" s="495"/>
      <c r="H196" s="495"/>
      <c r="I196" s="495"/>
      <c r="J196" s="495"/>
      <c r="K196" s="495"/>
      <c r="L196" s="508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2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2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2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2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2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2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2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2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2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2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2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 x14ac:dyDescent="0.2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 x14ac:dyDescent="0.2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 x14ac:dyDescent="0.2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 x14ac:dyDescent="0.2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 x14ac:dyDescent="0.2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 x14ac:dyDescent="0.2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 x14ac:dyDescent="0.2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 x14ac:dyDescent="0.2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 x14ac:dyDescent="0.2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 x14ac:dyDescent="0.2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 x14ac:dyDescent="0.2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 x14ac:dyDescent="0.2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 x14ac:dyDescent="0.2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 x14ac:dyDescent="0.2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 x14ac:dyDescent="0.2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 x14ac:dyDescent="0.2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 x14ac:dyDescent="0.2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 x14ac:dyDescent="0.2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 x14ac:dyDescent="0.2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 x14ac:dyDescent="0.2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 x14ac:dyDescent="0.2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 x14ac:dyDescent="0.2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 x14ac:dyDescent="0.2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 x14ac:dyDescent="0.2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ht="15.75" customHeight="1" x14ac:dyDescent="0.2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9" ht="15.75" customHeight="1" x14ac:dyDescent="0.2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ht="15.75" customHeight="1" x14ac:dyDescent="0.2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ht="15.75" customHeight="1" x14ac:dyDescent="0.2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spans="1:29" ht="15.75" customHeight="1" x14ac:dyDescent="0.2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spans="1:29" ht="15.75" customHeight="1" x14ac:dyDescent="0.2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ht="15.75" customHeight="1" x14ac:dyDescent="0.2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ht="15.75" customHeight="1" x14ac:dyDescent="0.2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ht="15.75" customHeight="1" x14ac:dyDescent="0.2">
      <c r="A248" s="7"/>
      <c r="B248" s="7"/>
      <c r="C248" s="14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9" ht="15.75" customHeight="1" x14ac:dyDescent="0.2">
      <c r="A249" s="7"/>
      <c r="B249" s="7"/>
      <c r="C249" s="14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9" ht="15.75" customHeight="1" x14ac:dyDescent="0.2">
      <c r="A250" s="7"/>
      <c r="B250" s="7"/>
      <c r="C250" s="14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9" ht="15.75" customHeight="1" x14ac:dyDescent="0.2">
      <c r="A251" s="7"/>
      <c r="B251" s="7"/>
      <c r="C251" s="14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9" ht="15.75" customHeight="1" x14ac:dyDescent="0.2">
      <c r="A252" s="7"/>
      <c r="B252" s="7"/>
      <c r="C252" s="14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9" ht="15.75" customHeight="1" x14ac:dyDescent="0.2">
      <c r="A253" s="7"/>
      <c r="B253" s="7"/>
      <c r="C253" s="14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9" ht="15.75" customHeight="1" x14ac:dyDescent="0.2">
      <c r="A254" s="7"/>
      <c r="B254" s="7"/>
      <c r="C254" s="14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9" ht="15.75" customHeight="1" x14ac:dyDescent="0.2">
      <c r="A255" s="7"/>
      <c r="B255" s="7"/>
      <c r="C255" s="14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9" ht="15.75" customHeight="1" x14ac:dyDescent="0.2">
      <c r="A256" s="7"/>
      <c r="B256" s="7"/>
      <c r="C256" s="14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14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14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14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14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14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14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14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14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14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14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14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14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14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14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14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14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14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14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14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14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14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14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14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14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14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14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14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14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14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14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14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14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14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14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14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14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14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14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14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14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14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14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14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14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14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14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14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14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14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14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14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14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14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14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14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14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14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14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14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14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14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14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14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14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14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14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14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14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14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14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14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14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14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14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14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14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14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14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14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14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14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14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14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14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14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14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14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14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14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14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14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14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14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14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14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14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14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14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14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14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14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14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14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14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14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14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14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14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14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14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">
      <c r="A367" s="7"/>
      <c r="B367" s="7"/>
      <c r="C367" s="14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">
      <c r="A368" s="7"/>
      <c r="B368" s="7"/>
      <c r="C368" s="14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">
      <c r="A369" s="7"/>
      <c r="B369" s="7"/>
      <c r="C369" s="14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">
      <c r="A370" s="7"/>
      <c r="B370" s="7"/>
      <c r="C370" s="14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">
      <c r="A371" s="7"/>
      <c r="B371" s="7"/>
      <c r="C371" s="14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">
      <c r="A372" s="7"/>
      <c r="B372" s="7"/>
      <c r="C372" s="14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 x14ac:dyDescent="0.2">
      <c r="A373" s="7"/>
      <c r="B373" s="7"/>
      <c r="C373" s="14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 x14ac:dyDescent="0.2">
      <c r="A374" s="7"/>
      <c r="B374" s="7"/>
      <c r="C374" s="14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 x14ac:dyDescent="0.2">
      <c r="A375" s="7"/>
      <c r="B375" s="7"/>
      <c r="C375" s="14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 x14ac:dyDescent="0.2">
      <c r="A376" s="7"/>
      <c r="B376" s="7"/>
      <c r="C376" s="14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 x14ac:dyDescent="0.2">
      <c r="A377" s="7"/>
      <c r="B377" s="7"/>
      <c r="C377" s="14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 x14ac:dyDescent="0.2">
      <c r="A378" s="7"/>
      <c r="B378" s="7"/>
      <c r="C378" s="14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 x14ac:dyDescent="0.2">
      <c r="A379" s="7"/>
      <c r="B379" s="7"/>
      <c r="C379" s="14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 x14ac:dyDescent="0.2">
      <c r="A380" s="7"/>
      <c r="B380" s="7"/>
      <c r="C380" s="14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 x14ac:dyDescent="0.2">
      <c r="A381" s="7"/>
      <c r="B381" s="7"/>
      <c r="C381" s="14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 x14ac:dyDescent="0.2">
      <c r="A382" s="7"/>
      <c r="B382" s="7"/>
      <c r="C382" s="14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 x14ac:dyDescent="0.2">
      <c r="A383" s="7"/>
      <c r="B383" s="7"/>
      <c r="C383" s="14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5.75" customHeight="1" x14ac:dyDescent="0.2">
      <c r="A384" s="7"/>
      <c r="B384" s="7"/>
      <c r="C384" s="14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5.75" customHeight="1" x14ac:dyDescent="0.2">
      <c r="A385" s="7"/>
      <c r="B385" s="7"/>
      <c r="C385" s="14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5.75" customHeight="1" x14ac:dyDescent="0.2">
      <c r="A386" s="7"/>
      <c r="B386" s="7"/>
      <c r="C386" s="14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5.75" customHeight="1" x14ac:dyDescent="0.2">
      <c r="A387" s="7"/>
      <c r="B387" s="7"/>
      <c r="C387" s="14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5.75" customHeight="1" x14ac:dyDescent="0.2">
      <c r="A388" s="7"/>
      <c r="B388" s="7"/>
      <c r="C388" s="14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5.75" customHeight="1" x14ac:dyDescent="0.2">
      <c r="A389" s="7"/>
      <c r="B389" s="7"/>
      <c r="C389" s="14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5.75" customHeight="1" x14ac:dyDescent="0.2">
      <c r="A390" s="7"/>
      <c r="B390" s="7"/>
      <c r="C390" s="14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5.75" customHeight="1" x14ac:dyDescent="0.2">
      <c r="A391" s="7"/>
      <c r="B391" s="7"/>
      <c r="C391" s="14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5.75" customHeight="1" x14ac:dyDescent="0.2">
      <c r="A392" s="7"/>
      <c r="B392" s="7"/>
      <c r="C392" s="14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5.75" customHeight="1" x14ac:dyDescent="0.2">
      <c r="A393" s="7"/>
      <c r="B393" s="7"/>
      <c r="C393" s="14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5.75" customHeight="1" x14ac:dyDescent="0.2">
      <c r="A394" s="7"/>
      <c r="B394" s="7"/>
      <c r="C394" s="14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5.75" customHeight="1" x14ac:dyDescent="0.2">
      <c r="A395" s="7"/>
      <c r="B395" s="7"/>
      <c r="C395" s="14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5.75" customHeight="1" x14ac:dyDescent="0.2">
      <c r="A396" s="7"/>
      <c r="B396" s="7"/>
      <c r="C396" s="14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5.75" customHeight="1" x14ac:dyDescent="0.2"/>
    <row r="398" spans="1:27" ht="15.75" customHeight="1" x14ac:dyDescent="0.2"/>
    <row r="399" spans="1:27" ht="15.75" customHeight="1" x14ac:dyDescent="0.2"/>
    <row r="400" spans="1:27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63">
    <mergeCell ref="A196:L196"/>
    <mergeCell ref="A190:L190"/>
    <mergeCell ref="A191:L191"/>
    <mergeCell ref="A192:L192"/>
    <mergeCell ref="A193:L193"/>
    <mergeCell ref="A194:L194"/>
    <mergeCell ref="A195:L195"/>
    <mergeCell ref="A174:L174"/>
    <mergeCell ref="A175:L175"/>
    <mergeCell ref="A176:L176"/>
    <mergeCell ref="A189:L189"/>
    <mergeCell ref="A178:L178"/>
    <mergeCell ref="A179:L179"/>
    <mergeCell ref="A180:L180"/>
    <mergeCell ref="A181:L181"/>
    <mergeCell ref="A182:L182"/>
    <mergeCell ref="A183:L183"/>
    <mergeCell ref="A184:L184"/>
    <mergeCell ref="A185:L185"/>
    <mergeCell ref="A186:L186"/>
    <mergeCell ref="A187:L187"/>
    <mergeCell ref="A188:L188"/>
    <mergeCell ref="A177:L177"/>
    <mergeCell ref="Y6:Y7"/>
    <mergeCell ref="A167:L167"/>
    <mergeCell ref="A168:L168"/>
    <mergeCell ref="A169:L169"/>
    <mergeCell ref="A170:L170"/>
    <mergeCell ref="V6:W6"/>
    <mergeCell ref="X6:X7"/>
    <mergeCell ref="R6:R7"/>
    <mergeCell ref="S6:S7"/>
    <mergeCell ref="T6:U6"/>
    <mergeCell ref="I6:J6"/>
    <mergeCell ref="M6:M7"/>
    <mergeCell ref="A172:L172"/>
    <mergeCell ref="A173:L17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71:L17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5" priority="1">
      <formula>LEN(TRIM(AD1))&gt;0</formula>
    </cfRule>
  </conditionalFormatting>
  <dataValidations count="7">
    <dataValidation type="list" allowBlank="1" sqref="P71" xr:uid="{00000000-0002-0000-0600-000001000000}">
      <formula1>$AD$8:$AD$8</formula1>
    </dataValidation>
    <dataValidation type="list" allowBlank="1" sqref="P86:P91 P128:P132 P114 P8:P41" xr:uid="{00000000-0002-0000-0600-000002000000}">
      <formula1>#REF!</formula1>
    </dataValidation>
    <dataValidation type="list" allowBlank="1" sqref="P72:P85 P149 P151 P92:P98 P58:P70 P153:P154" xr:uid="{00000000-0002-0000-0600-000003000000}">
      <formula1>$AD$8:$AD$10</formula1>
    </dataValidation>
    <dataValidation type="list" allowBlank="1" sqref="P155" xr:uid="{7015A9BA-A61C-484F-9446-8A8E1EC7E31F}">
      <formula1>$AD$8:$AD$12</formula1>
    </dataValidation>
    <dataValidation type="list" allowBlank="1" sqref="P115:P127 P101:P113 P133:P139 P152 P144:P148 P150" xr:uid="{4D72D606-51DE-4E1C-88CF-BAEA33BF2A19}">
      <formula1>$AD$8:$AD$9</formula1>
    </dataValidation>
    <dataValidation type="list" allowBlank="1" sqref="H42:H165 H8:H12 I13:I41" xr:uid="{00000000-0002-0000-0600-000000000000}">
      <formula1>"SERVIÇO,CURSO,EVENTO,REUNIÃO,OUTROS"</formula1>
    </dataValidation>
    <dataValidation type="list" allowBlank="1" sqref="P42:P57" xr:uid="{5BD1FFEC-87D6-4756-8404-587F45122527}">
      <formula1>$AD$8:$AD$24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F094-8885-496B-A57B-2AE130286C55}">
  <dimension ref="A1:AE959"/>
  <sheetViews>
    <sheetView zoomScaleNormal="100" workbookViewId="0">
      <pane xSplit="3" ySplit="7" topLeftCell="D124" activePane="bottomRight" state="frozen"/>
      <selection activeCell="E11" sqref="E11"/>
      <selection pane="topRight" activeCell="E11" sqref="E11"/>
      <selection pane="bottomLeft" activeCell="E11" sqref="E11"/>
      <selection pane="bottomRight" activeCell="A16" sqref="A16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63.75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1114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20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28.5" x14ac:dyDescent="0.2">
      <c r="A8" s="21" t="s">
        <v>76</v>
      </c>
      <c r="B8" s="21" t="s">
        <v>76</v>
      </c>
      <c r="C8" s="546" t="s">
        <v>271</v>
      </c>
      <c r="D8" s="433" t="s">
        <v>272</v>
      </c>
      <c r="E8" s="487" t="s">
        <v>333</v>
      </c>
      <c r="F8" s="547" t="s">
        <v>1187</v>
      </c>
      <c r="G8" s="337"/>
      <c r="H8" s="487" t="s">
        <v>257</v>
      </c>
      <c r="I8" s="433" t="s">
        <v>75</v>
      </c>
      <c r="J8" s="433" t="s">
        <v>74</v>
      </c>
      <c r="K8" s="433" t="s">
        <v>1188</v>
      </c>
      <c r="L8" s="433" t="s">
        <v>1189</v>
      </c>
      <c r="M8" s="338"/>
      <c r="N8" s="338"/>
      <c r="O8" s="338"/>
      <c r="P8" s="409"/>
      <c r="Q8" s="409">
        <v>0</v>
      </c>
      <c r="R8" s="409">
        <v>0</v>
      </c>
      <c r="S8" s="410">
        <f t="shared" ref="S8:S9" si="0">Q8+R8</f>
        <v>0</v>
      </c>
      <c r="T8" s="458">
        <v>2</v>
      </c>
      <c r="U8" s="484">
        <v>791.62</v>
      </c>
      <c r="V8" s="458">
        <v>1</v>
      </c>
      <c r="W8" s="484">
        <v>263.87</v>
      </c>
      <c r="X8" s="450">
        <v>2.5</v>
      </c>
      <c r="Y8" s="414">
        <f>(T8*U8)+(V8*W8)</f>
        <v>1847.1100000000001</v>
      </c>
      <c r="Z8" s="410">
        <f t="shared" ref="Z8:Z35" si="1">S8+Y8</f>
        <v>1847.1100000000001</v>
      </c>
      <c r="AA8" s="526"/>
      <c r="AB8" s="4"/>
      <c r="AC8" s="4"/>
      <c r="AD8" s="4"/>
      <c r="AE8" s="4"/>
    </row>
    <row r="9" spans="1:31" ht="28.5" x14ac:dyDescent="0.2">
      <c r="A9" s="21" t="s">
        <v>76</v>
      </c>
      <c r="B9" s="21" t="s">
        <v>76</v>
      </c>
      <c r="C9" s="546" t="s">
        <v>1190</v>
      </c>
      <c r="D9" s="433" t="s">
        <v>1133</v>
      </c>
      <c r="E9" s="487" t="s">
        <v>333</v>
      </c>
      <c r="F9" s="547" t="s">
        <v>1191</v>
      </c>
      <c r="G9" s="144"/>
      <c r="H9" s="433" t="s">
        <v>4</v>
      </c>
      <c r="I9" s="433" t="s">
        <v>75</v>
      </c>
      <c r="J9" s="433" t="s">
        <v>74</v>
      </c>
      <c r="K9" s="433" t="s">
        <v>75</v>
      </c>
      <c r="L9" s="433" t="s">
        <v>78</v>
      </c>
      <c r="M9" s="146"/>
      <c r="N9" s="146"/>
      <c r="O9" s="146"/>
      <c r="P9" s="147"/>
      <c r="Q9" s="147">
        <v>0</v>
      </c>
      <c r="R9" s="147">
        <v>0</v>
      </c>
      <c r="S9" s="410">
        <f t="shared" si="0"/>
        <v>0</v>
      </c>
      <c r="T9" s="458">
        <v>0</v>
      </c>
      <c r="U9" s="484">
        <v>0</v>
      </c>
      <c r="V9" s="458">
        <v>1</v>
      </c>
      <c r="W9" s="484">
        <v>263.87</v>
      </c>
      <c r="X9" s="450">
        <v>0.5</v>
      </c>
      <c r="Y9" s="414">
        <f t="shared" ref="Y9:Y23" si="2">(T9*U9)+(V9*W9)</f>
        <v>263.87</v>
      </c>
      <c r="Z9" s="410">
        <f t="shared" si="1"/>
        <v>263.87</v>
      </c>
      <c r="AA9" s="411"/>
      <c r="AB9" s="4"/>
      <c r="AC9" s="4"/>
      <c r="AD9" s="4"/>
      <c r="AE9" s="4"/>
    </row>
    <row r="10" spans="1:31" ht="28.5" x14ac:dyDescent="0.2">
      <c r="A10" s="21" t="s">
        <v>76</v>
      </c>
      <c r="B10" s="21" t="s">
        <v>76</v>
      </c>
      <c r="C10" s="546" t="s">
        <v>1141</v>
      </c>
      <c r="D10" s="433" t="s">
        <v>1142</v>
      </c>
      <c r="E10" s="487" t="s">
        <v>333</v>
      </c>
      <c r="F10" s="547" t="s">
        <v>1191</v>
      </c>
      <c r="G10" s="144"/>
      <c r="H10" s="433" t="s">
        <v>4</v>
      </c>
      <c r="I10" s="433" t="s">
        <v>75</v>
      </c>
      <c r="J10" s="433" t="s">
        <v>74</v>
      </c>
      <c r="K10" s="433" t="s">
        <v>75</v>
      </c>
      <c r="L10" s="433" t="s">
        <v>78</v>
      </c>
      <c r="M10" s="146"/>
      <c r="N10" s="146"/>
      <c r="O10" s="146"/>
      <c r="P10" s="147"/>
      <c r="Q10" s="147">
        <v>0</v>
      </c>
      <c r="R10" s="147">
        <v>0</v>
      </c>
      <c r="S10" s="410">
        <f>Q10+R10</f>
        <v>0</v>
      </c>
      <c r="T10" s="458">
        <v>0</v>
      </c>
      <c r="U10" s="484">
        <v>0</v>
      </c>
      <c r="V10" s="458">
        <v>1</v>
      </c>
      <c r="W10" s="484">
        <v>263.87</v>
      </c>
      <c r="X10" s="450">
        <v>0.5</v>
      </c>
      <c r="Y10" s="414">
        <f t="shared" si="2"/>
        <v>263.87</v>
      </c>
      <c r="Z10" s="410">
        <f t="shared" si="1"/>
        <v>263.87</v>
      </c>
      <c r="AA10" s="412"/>
      <c r="AB10" s="4"/>
      <c r="AC10" s="4"/>
      <c r="AD10" s="4"/>
      <c r="AE10" s="4"/>
    </row>
    <row r="11" spans="1:31" ht="14.25" x14ac:dyDescent="0.2">
      <c r="A11" s="21" t="s">
        <v>76</v>
      </c>
      <c r="B11" s="21" t="s">
        <v>76</v>
      </c>
      <c r="C11" s="265" t="s">
        <v>1134</v>
      </c>
      <c r="D11" s="433" t="s">
        <v>321</v>
      </c>
      <c r="E11" s="487" t="s">
        <v>333</v>
      </c>
      <c r="F11" s="547" t="s">
        <v>1192</v>
      </c>
      <c r="G11" s="144"/>
      <c r="H11" s="487" t="s">
        <v>257</v>
      </c>
      <c r="I11" s="433" t="s">
        <v>75</v>
      </c>
      <c r="J11" s="433" t="s">
        <v>74</v>
      </c>
      <c r="K11" s="487" t="s">
        <v>269</v>
      </c>
      <c r="L11" s="527" t="s">
        <v>344</v>
      </c>
      <c r="M11" s="146"/>
      <c r="N11" s="146"/>
      <c r="O11" s="146"/>
      <c r="P11" s="147"/>
      <c r="Q11" s="147">
        <v>0</v>
      </c>
      <c r="R11" s="147">
        <v>0</v>
      </c>
      <c r="S11" s="410">
        <f t="shared" ref="S11:S45" si="3">Q11+R11</f>
        <v>0</v>
      </c>
      <c r="T11" s="458">
        <v>3</v>
      </c>
      <c r="U11" s="484">
        <v>791.62</v>
      </c>
      <c r="V11" s="458">
        <v>1</v>
      </c>
      <c r="W11" s="484">
        <v>263.87</v>
      </c>
      <c r="X11" s="450">
        <v>3.5</v>
      </c>
      <c r="Y11" s="414">
        <f t="shared" si="2"/>
        <v>2638.73</v>
      </c>
      <c r="Z11" s="410">
        <f t="shared" si="1"/>
        <v>2638.73</v>
      </c>
      <c r="AA11" s="412"/>
      <c r="AB11" s="4"/>
      <c r="AC11" s="4"/>
      <c r="AD11" s="4"/>
      <c r="AE11" s="4"/>
    </row>
    <row r="12" spans="1:31" ht="14.25" x14ac:dyDescent="0.2">
      <c r="A12" s="21" t="s">
        <v>76</v>
      </c>
      <c r="B12" s="21" t="s">
        <v>76</v>
      </c>
      <c r="C12" s="265" t="s">
        <v>1193</v>
      </c>
      <c r="D12" s="433" t="s">
        <v>1194</v>
      </c>
      <c r="E12" s="460" t="s">
        <v>1158</v>
      </c>
      <c r="F12" s="547" t="s">
        <v>1186</v>
      </c>
      <c r="G12" s="144"/>
      <c r="H12" s="433" t="s">
        <v>252</v>
      </c>
      <c r="I12" s="433" t="s">
        <v>75</v>
      </c>
      <c r="J12" s="433" t="s">
        <v>74</v>
      </c>
      <c r="K12" s="433" t="s">
        <v>75</v>
      </c>
      <c r="L12" s="433" t="s">
        <v>1160</v>
      </c>
      <c r="M12" s="146"/>
      <c r="N12" s="146"/>
      <c r="O12" s="146"/>
      <c r="P12" s="147"/>
      <c r="Q12" s="147">
        <v>0</v>
      </c>
      <c r="R12" s="147">
        <v>0</v>
      </c>
      <c r="S12" s="410">
        <f t="shared" si="3"/>
        <v>0</v>
      </c>
      <c r="T12" s="458">
        <v>0</v>
      </c>
      <c r="U12" s="484">
        <v>0</v>
      </c>
      <c r="V12" s="458">
        <v>1</v>
      </c>
      <c r="W12" s="484">
        <v>55</v>
      </c>
      <c r="X12" s="450">
        <v>0.5</v>
      </c>
      <c r="Y12" s="414">
        <f t="shared" si="2"/>
        <v>55</v>
      </c>
      <c r="Z12" s="410">
        <f t="shared" si="1"/>
        <v>55</v>
      </c>
      <c r="AA12" s="412"/>
      <c r="AB12" s="4"/>
      <c r="AC12" s="4"/>
      <c r="AD12" s="4"/>
      <c r="AE12" s="4"/>
    </row>
    <row r="13" spans="1:31" ht="14.25" x14ac:dyDescent="0.2">
      <c r="A13" s="21" t="s">
        <v>76</v>
      </c>
      <c r="B13" s="21" t="s">
        <v>76</v>
      </c>
      <c r="C13" s="546" t="s">
        <v>332</v>
      </c>
      <c r="D13" s="433" t="s">
        <v>266</v>
      </c>
      <c r="E13" s="460" t="s">
        <v>333</v>
      </c>
      <c r="F13" s="547" t="s">
        <v>1195</v>
      </c>
      <c r="G13" s="457"/>
      <c r="H13" s="433" t="s">
        <v>257</v>
      </c>
      <c r="I13" s="433" t="s">
        <v>75</v>
      </c>
      <c r="J13" s="433" t="s">
        <v>74</v>
      </c>
      <c r="K13" s="433" t="s">
        <v>269</v>
      </c>
      <c r="L13" s="433" t="s">
        <v>344</v>
      </c>
      <c r="M13" s="146"/>
      <c r="N13" s="146"/>
      <c r="O13" s="146"/>
      <c r="P13" s="147"/>
      <c r="Q13" s="147">
        <v>0</v>
      </c>
      <c r="R13" s="147">
        <v>0</v>
      </c>
      <c r="S13" s="410">
        <f t="shared" si="3"/>
        <v>0</v>
      </c>
      <c r="T13" s="458">
        <v>4</v>
      </c>
      <c r="U13" s="485">
        <v>791.62</v>
      </c>
      <c r="V13" s="458">
        <v>1</v>
      </c>
      <c r="W13" s="485">
        <v>263.87</v>
      </c>
      <c r="X13" s="450">
        <v>4.5</v>
      </c>
      <c r="Y13" s="414">
        <f t="shared" si="2"/>
        <v>3430.35</v>
      </c>
      <c r="Z13" s="410">
        <f t="shared" si="1"/>
        <v>3430.35</v>
      </c>
      <c r="AA13" s="413"/>
      <c r="AB13" s="4"/>
      <c r="AC13" s="4"/>
      <c r="AD13" s="4"/>
      <c r="AE13" s="4"/>
    </row>
    <row r="14" spans="1:31" ht="57" x14ac:dyDescent="0.2">
      <c r="A14" s="21" t="s">
        <v>76</v>
      </c>
      <c r="B14" s="21" t="s">
        <v>76</v>
      </c>
      <c r="C14" s="548" t="s">
        <v>282</v>
      </c>
      <c r="D14" s="434" t="s">
        <v>283</v>
      </c>
      <c r="E14" s="487" t="s">
        <v>333</v>
      </c>
      <c r="F14" s="549" t="s">
        <v>1196</v>
      </c>
      <c r="G14" s="549"/>
      <c r="H14" s="456" t="s">
        <v>257</v>
      </c>
      <c r="I14" s="433" t="s">
        <v>75</v>
      </c>
      <c r="J14" s="433" t="s">
        <v>74</v>
      </c>
      <c r="K14" s="456" t="s">
        <v>1197</v>
      </c>
      <c r="L14" s="434" t="s">
        <v>1198</v>
      </c>
      <c r="M14" s="550"/>
      <c r="N14" s="550"/>
      <c r="O14" s="550"/>
      <c r="P14" s="434"/>
      <c r="Q14" s="147">
        <v>0</v>
      </c>
      <c r="R14" s="147">
        <v>0</v>
      </c>
      <c r="S14" s="410">
        <f t="shared" si="3"/>
        <v>0</v>
      </c>
      <c r="T14" s="456">
        <v>2</v>
      </c>
      <c r="U14" s="485">
        <v>791.62</v>
      </c>
      <c r="V14" s="456">
        <v>1</v>
      </c>
      <c r="W14" s="485">
        <v>263.87</v>
      </c>
      <c r="X14" s="434">
        <v>2.5</v>
      </c>
      <c r="Y14" s="414">
        <f t="shared" si="2"/>
        <v>1847.1100000000001</v>
      </c>
      <c r="Z14" s="410">
        <f t="shared" si="1"/>
        <v>1847.1100000000001</v>
      </c>
      <c r="AA14" s="551"/>
      <c r="AB14" s="4"/>
      <c r="AC14" s="4"/>
      <c r="AD14" s="4"/>
      <c r="AE14" s="4"/>
    </row>
    <row r="15" spans="1:31" ht="28.5" x14ac:dyDescent="0.2">
      <c r="A15" s="366" t="s">
        <v>76</v>
      </c>
      <c r="B15" s="21" t="s">
        <v>76</v>
      </c>
      <c r="C15" s="548" t="s">
        <v>253</v>
      </c>
      <c r="D15" s="434" t="s">
        <v>254</v>
      </c>
      <c r="E15" s="487" t="s">
        <v>333</v>
      </c>
      <c r="F15" s="549" t="s">
        <v>1199</v>
      </c>
      <c r="G15" s="549"/>
      <c r="H15" s="433" t="s">
        <v>257</v>
      </c>
      <c r="I15" s="433" t="s">
        <v>75</v>
      </c>
      <c r="J15" s="433" t="s">
        <v>74</v>
      </c>
      <c r="K15" s="456" t="s">
        <v>75</v>
      </c>
      <c r="L15" s="434" t="s">
        <v>1200</v>
      </c>
      <c r="M15" s="550"/>
      <c r="N15" s="550"/>
      <c r="O15" s="550"/>
      <c r="P15" s="434"/>
      <c r="Q15" s="147">
        <v>0</v>
      </c>
      <c r="R15" s="147">
        <v>0</v>
      </c>
      <c r="S15" s="410">
        <f t="shared" si="3"/>
        <v>0</v>
      </c>
      <c r="T15" s="456">
        <v>0</v>
      </c>
      <c r="U15" s="485">
        <v>0</v>
      </c>
      <c r="V15" s="456">
        <v>1</v>
      </c>
      <c r="W15" s="485">
        <v>263.87</v>
      </c>
      <c r="X15" s="434">
        <v>0.5</v>
      </c>
      <c r="Y15" s="414">
        <f t="shared" si="2"/>
        <v>263.87</v>
      </c>
      <c r="Z15" s="410">
        <f t="shared" si="1"/>
        <v>263.87</v>
      </c>
      <c r="AA15" s="551"/>
      <c r="AB15" s="4"/>
      <c r="AC15" s="4"/>
      <c r="AD15" s="4"/>
      <c r="AE15" s="4"/>
    </row>
    <row r="16" spans="1:31" ht="42.75" x14ac:dyDescent="0.2">
      <c r="A16" s="366" t="s">
        <v>76</v>
      </c>
      <c r="B16" s="221" t="s">
        <v>76</v>
      </c>
      <c r="C16" s="548" t="s">
        <v>354</v>
      </c>
      <c r="D16" s="434" t="s">
        <v>278</v>
      </c>
      <c r="E16" s="487" t="s">
        <v>333</v>
      </c>
      <c r="F16" s="549" t="s">
        <v>1201</v>
      </c>
      <c r="G16" s="549"/>
      <c r="H16" s="433" t="s">
        <v>257</v>
      </c>
      <c r="I16" s="433" t="s">
        <v>75</v>
      </c>
      <c r="J16" s="433" t="s">
        <v>74</v>
      </c>
      <c r="K16" s="456" t="s">
        <v>75</v>
      </c>
      <c r="L16" s="528" t="s">
        <v>1202</v>
      </c>
      <c r="M16" s="550"/>
      <c r="N16" s="550"/>
      <c r="O16" s="550"/>
      <c r="P16" s="434"/>
      <c r="Q16" s="409">
        <v>0</v>
      </c>
      <c r="R16" s="409">
        <v>0</v>
      </c>
      <c r="S16" s="410">
        <f t="shared" si="3"/>
        <v>0</v>
      </c>
      <c r="T16" s="456">
        <v>1</v>
      </c>
      <c r="U16" s="529">
        <v>527.75</v>
      </c>
      <c r="V16" s="456">
        <v>1</v>
      </c>
      <c r="W16" s="529">
        <v>263.87</v>
      </c>
      <c r="X16" s="434">
        <v>1.5</v>
      </c>
      <c r="Y16" s="414">
        <f t="shared" si="2"/>
        <v>791.62</v>
      </c>
      <c r="Z16" s="410">
        <f t="shared" si="1"/>
        <v>791.62</v>
      </c>
      <c r="AA16" s="551"/>
      <c r="AB16" s="4"/>
      <c r="AC16" s="4"/>
      <c r="AD16" s="4"/>
      <c r="AE16" s="4"/>
    </row>
    <row r="17" spans="1:29" ht="28.5" x14ac:dyDescent="0.2">
      <c r="A17" s="366" t="s">
        <v>76</v>
      </c>
      <c r="B17" s="21" t="s">
        <v>76</v>
      </c>
      <c r="C17" s="548" t="s">
        <v>1126</v>
      </c>
      <c r="D17" s="434" t="s">
        <v>576</v>
      </c>
      <c r="E17" s="487" t="s">
        <v>333</v>
      </c>
      <c r="F17" s="549" t="s">
        <v>1203</v>
      </c>
      <c r="G17" s="549"/>
      <c r="H17" s="433" t="s">
        <v>257</v>
      </c>
      <c r="I17" s="433" t="s">
        <v>75</v>
      </c>
      <c r="J17" s="433" t="s">
        <v>74</v>
      </c>
      <c r="K17" s="456" t="s">
        <v>1197</v>
      </c>
      <c r="L17" s="434" t="s">
        <v>1198</v>
      </c>
      <c r="M17" s="550"/>
      <c r="N17" s="550"/>
      <c r="O17" s="550"/>
      <c r="P17" s="434"/>
      <c r="Q17" s="147">
        <v>0</v>
      </c>
      <c r="R17" s="147">
        <v>0</v>
      </c>
      <c r="S17" s="410">
        <f t="shared" si="3"/>
        <v>0</v>
      </c>
      <c r="T17" s="456">
        <v>2</v>
      </c>
      <c r="U17" s="485">
        <v>791.62</v>
      </c>
      <c r="V17" s="456">
        <v>1</v>
      </c>
      <c r="W17" s="485">
        <v>263.87</v>
      </c>
      <c r="X17" s="434">
        <v>2.5</v>
      </c>
      <c r="Y17" s="414">
        <f t="shared" si="2"/>
        <v>1847.1100000000001</v>
      </c>
      <c r="Z17" s="410">
        <f t="shared" si="1"/>
        <v>1847.1100000000001</v>
      </c>
      <c r="AA17" s="551"/>
      <c r="AB17" s="7"/>
      <c r="AC17" s="7"/>
    </row>
    <row r="18" spans="1:29" ht="28.5" x14ac:dyDescent="0.2">
      <c r="A18" s="366" t="s">
        <v>76</v>
      </c>
      <c r="B18" s="21" t="s">
        <v>76</v>
      </c>
      <c r="C18" s="548" t="s">
        <v>1136</v>
      </c>
      <c r="D18" s="434" t="s">
        <v>1137</v>
      </c>
      <c r="E18" s="487" t="s">
        <v>333</v>
      </c>
      <c r="F18" s="549" t="s">
        <v>1203</v>
      </c>
      <c r="G18" s="549"/>
      <c r="H18" s="433" t="s">
        <v>257</v>
      </c>
      <c r="I18" s="433" t="s">
        <v>75</v>
      </c>
      <c r="J18" s="433" t="s">
        <v>74</v>
      </c>
      <c r="K18" s="456" t="s">
        <v>1197</v>
      </c>
      <c r="L18" s="434" t="s">
        <v>1198</v>
      </c>
      <c r="M18" s="550"/>
      <c r="N18" s="550"/>
      <c r="O18" s="550"/>
      <c r="P18" s="434"/>
      <c r="Q18" s="147">
        <v>0</v>
      </c>
      <c r="R18" s="147">
        <v>0</v>
      </c>
      <c r="S18" s="410">
        <f t="shared" si="3"/>
        <v>0</v>
      </c>
      <c r="T18" s="456">
        <v>2</v>
      </c>
      <c r="U18" s="485">
        <v>791.62</v>
      </c>
      <c r="V18" s="456">
        <v>1</v>
      </c>
      <c r="W18" s="485">
        <v>263.87</v>
      </c>
      <c r="X18" s="434">
        <v>2.5</v>
      </c>
      <c r="Y18" s="414">
        <f t="shared" si="2"/>
        <v>1847.1100000000001</v>
      </c>
      <c r="Z18" s="410">
        <f t="shared" si="1"/>
        <v>1847.1100000000001</v>
      </c>
      <c r="AA18" s="551"/>
      <c r="AB18" s="7"/>
      <c r="AC18" s="7"/>
    </row>
    <row r="19" spans="1:29" ht="14.25" x14ac:dyDescent="0.2">
      <c r="A19" s="366" t="s">
        <v>76</v>
      </c>
      <c r="B19" s="21" t="s">
        <v>76</v>
      </c>
      <c r="C19" s="548" t="s">
        <v>282</v>
      </c>
      <c r="D19" s="434" t="s">
        <v>283</v>
      </c>
      <c r="E19" s="487" t="s">
        <v>333</v>
      </c>
      <c r="F19" s="549" t="s">
        <v>1204</v>
      </c>
      <c r="G19" s="549"/>
      <c r="H19" s="433" t="s">
        <v>257</v>
      </c>
      <c r="I19" s="433" t="s">
        <v>75</v>
      </c>
      <c r="J19" s="433" t="s">
        <v>74</v>
      </c>
      <c r="K19" s="487" t="s">
        <v>269</v>
      </c>
      <c r="L19" s="527" t="s">
        <v>344</v>
      </c>
      <c r="M19" s="550"/>
      <c r="N19" s="550"/>
      <c r="O19" s="550"/>
      <c r="P19" s="434"/>
      <c r="Q19" s="147">
        <v>0</v>
      </c>
      <c r="R19" s="147">
        <v>0</v>
      </c>
      <c r="S19" s="410">
        <f t="shared" si="3"/>
        <v>0</v>
      </c>
      <c r="T19" s="456">
        <v>3</v>
      </c>
      <c r="U19" s="485">
        <v>791.62</v>
      </c>
      <c r="V19" s="456">
        <v>1</v>
      </c>
      <c r="W19" s="485">
        <v>263.87</v>
      </c>
      <c r="X19" s="434">
        <v>3.5</v>
      </c>
      <c r="Y19" s="414">
        <f t="shared" si="2"/>
        <v>2638.73</v>
      </c>
      <c r="Z19" s="410">
        <f t="shared" si="1"/>
        <v>2638.73</v>
      </c>
      <c r="AA19" s="551"/>
      <c r="AB19" s="7"/>
      <c r="AC19" s="7"/>
    </row>
    <row r="20" spans="1:29" ht="57" x14ac:dyDescent="0.2">
      <c r="A20" s="366" t="s">
        <v>76</v>
      </c>
      <c r="B20" s="21" t="s">
        <v>76</v>
      </c>
      <c r="C20" s="548" t="s">
        <v>1119</v>
      </c>
      <c r="D20" s="434" t="s">
        <v>1120</v>
      </c>
      <c r="E20" s="487" t="s">
        <v>333</v>
      </c>
      <c r="F20" s="549" t="s">
        <v>1196</v>
      </c>
      <c r="G20" s="549"/>
      <c r="H20" s="433" t="s">
        <v>257</v>
      </c>
      <c r="I20" s="433" t="s">
        <v>75</v>
      </c>
      <c r="J20" s="433" t="s">
        <v>74</v>
      </c>
      <c r="K20" s="456" t="s">
        <v>1197</v>
      </c>
      <c r="L20" s="434" t="s">
        <v>1198</v>
      </c>
      <c r="M20" s="550"/>
      <c r="N20" s="550"/>
      <c r="O20" s="550"/>
      <c r="P20" s="434"/>
      <c r="Q20" s="147">
        <v>0</v>
      </c>
      <c r="R20" s="147">
        <v>0</v>
      </c>
      <c r="S20" s="410">
        <f t="shared" si="3"/>
        <v>0</v>
      </c>
      <c r="T20" s="456">
        <v>2</v>
      </c>
      <c r="U20" s="485">
        <v>791.62</v>
      </c>
      <c r="V20" s="456">
        <v>1</v>
      </c>
      <c r="W20" s="485">
        <v>263.87</v>
      </c>
      <c r="X20" s="434">
        <v>2.5</v>
      </c>
      <c r="Y20" s="414">
        <f t="shared" si="2"/>
        <v>1847.1100000000001</v>
      </c>
      <c r="Z20" s="410">
        <f t="shared" si="1"/>
        <v>1847.1100000000001</v>
      </c>
      <c r="AA20" s="551"/>
      <c r="AB20" s="7"/>
      <c r="AC20" s="7"/>
    </row>
    <row r="21" spans="1:29" ht="28.5" x14ac:dyDescent="0.2">
      <c r="A21" s="366" t="s">
        <v>76</v>
      </c>
      <c r="B21" s="21" t="s">
        <v>76</v>
      </c>
      <c r="C21" s="548" t="s">
        <v>1127</v>
      </c>
      <c r="D21" s="434" t="s">
        <v>1128</v>
      </c>
      <c r="E21" s="487" t="s">
        <v>333</v>
      </c>
      <c r="F21" s="549" t="s">
        <v>1205</v>
      </c>
      <c r="G21" s="549"/>
      <c r="H21" s="433" t="s">
        <v>257</v>
      </c>
      <c r="I21" s="433" t="s">
        <v>75</v>
      </c>
      <c r="J21" s="433" t="s">
        <v>74</v>
      </c>
      <c r="K21" s="456" t="s">
        <v>1197</v>
      </c>
      <c r="L21" s="434" t="s">
        <v>1198</v>
      </c>
      <c r="M21" s="550"/>
      <c r="N21" s="550"/>
      <c r="O21" s="550"/>
      <c r="P21" s="434"/>
      <c r="Q21" s="147">
        <v>0</v>
      </c>
      <c r="R21" s="147">
        <v>0</v>
      </c>
      <c r="S21" s="410">
        <f t="shared" si="3"/>
        <v>0</v>
      </c>
      <c r="T21" s="456">
        <v>3</v>
      </c>
      <c r="U21" s="485">
        <v>791.62</v>
      </c>
      <c r="V21" s="456">
        <v>1</v>
      </c>
      <c r="W21" s="485">
        <v>263.87</v>
      </c>
      <c r="X21" s="434">
        <v>3.5</v>
      </c>
      <c r="Y21" s="522">
        <f t="shared" si="2"/>
        <v>2638.73</v>
      </c>
      <c r="Z21" s="523">
        <f t="shared" si="1"/>
        <v>2638.73</v>
      </c>
      <c r="AA21" s="551"/>
      <c r="AB21" s="7"/>
      <c r="AC21" s="7"/>
    </row>
    <row r="22" spans="1:29" ht="28.5" x14ac:dyDescent="0.2">
      <c r="A22" s="366" t="s">
        <v>76</v>
      </c>
      <c r="B22" s="21" t="s">
        <v>76</v>
      </c>
      <c r="C22" s="548" t="s">
        <v>1129</v>
      </c>
      <c r="D22" s="434" t="s">
        <v>1130</v>
      </c>
      <c r="E22" s="487" t="s">
        <v>333</v>
      </c>
      <c r="F22" s="549" t="s">
        <v>1205</v>
      </c>
      <c r="G22" s="549"/>
      <c r="H22" s="433" t="s">
        <v>257</v>
      </c>
      <c r="I22" s="433" t="s">
        <v>75</v>
      </c>
      <c r="J22" s="433" t="s">
        <v>74</v>
      </c>
      <c r="K22" s="456" t="s">
        <v>1197</v>
      </c>
      <c r="L22" s="434" t="s">
        <v>1198</v>
      </c>
      <c r="M22" s="550"/>
      <c r="N22" s="550"/>
      <c r="O22" s="550"/>
      <c r="P22" s="434"/>
      <c r="Q22" s="147">
        <v>0</v>
      </c>
      <c r="R22" s="147">
        <v>0</v>
      </c>
      <c r="S22" s="410">
        <f t="shared" si="3"/>
        <v>0</v>
      </c>
      <c r="T22" s="456">
        <v>3</v>
      </c>
      <c r="U22" s="485">
        <v>791.62</v>
      </c>
      <c r="V22" s="456">
        <v>1</v>
      </c>
      <c r="W22" s="485">
        <v>263.87</v>
      </c>
      <c r="X22" s="434">
        <v>3.5</v>
      </c>
      <c r="Y22" s="522">
        <f t="shared" si="2"/>
        <v>2638.73</v>
      </c>
      <c r="Z22" s="523">
        <f t="shared" si="1"/>
        <v>2638.73</v>
      </c>
      <c r="AA22" s="551"/>
      <c r="AB22" s="7"/>
      <c r="AC22" s="7"/>
    </row>
    <row r="23" spans="1:29" ht="28.5" x14ac:dyDescent="0.2">
      <c r="A23" s="366" t="s">
        <v>76</v>
      </c>
      <c r="B23" s="21" t="s">
        <v>76</v>
      </c>
      <c r="C23" s="548" t="s">
        <v>280</v>
      </c>
      <c r="D23" s="434" t="s">
        <v>281</v>
      </c>
      <c r="E23" s="25" t="s">
        <v>1144</v>
      </c>
      <c r="F23" s="549" t="s">
        <v>1206</v>
      </c>
      <c r="G23" s="549"/>
      <c r="H23" s="433" t="s">
        <v>257</v>
      </c>
      <c r="I23" s="433" t="s">
        <v>75</v>
      </c>
      <c r="J23" s="433" t="s">
        <v>74</v>
      </c>
      <c r="K23" s="456" t="s">
        <v>75</v>
      </c>
      <c r="L23" s="434" t="s">
        <v>1200</v>
      </c>
      <c r="M23" s="550"/>
      <c r="N23" s="550"/>
      <c r="O23" s="550"/>
      <c r="P23" s="434"/>
      <c r="Q23" s="147">
        <v>0</v>
      </c>
      <c r="R23" s="147">
        <v>0</v>
      </c>
      <c r="S23" s="410">
        <f t="shared" si="3"/>
        <v>0</v>
      </c>
      <c r="T23" s="456">
        <v>1</v>
      </c>
      <c r="U23" s="415">
        <v>241.86</v>
      </c>
      <c r="V23" s="456">
        <v>1</v>
      </c>
      <c r="W23" s="552">
        <v>72.540000000000006</v>
      </c>
      <c r="X23" s="434">
        <v>1.5</v>
      </c>
      <c r="Y23" s="522">
        <f t="shared" si="2"/>
        <v>314.40000000000003</v>
      </c>
      <c r="Z23" s="523">
        <f t="shared" si="1"/>
        <v>314.40000000000003</v>
      </c>
      <c r="AA23" s="551"/>
      <c r="AB23" s="7"/>
      <c r="AC23" s="7"/>
    </row>
    <row r="24" spans="1:29" ht="14.25" x14ac:dyDescent="0.2">
      <c r="A24" s="366" t="s">
        <v>76</v>
      </c>
      <c r="B24" s="21" t="s">
        <v>364</v>
      </c>
      <c r="C24" s="437" t="s">
        <v>1297</v>
      </c>
      <c r="D24" s="438" t="s">
        <v>1298</v>
      </c>
      <c r="E24" s="530" t="s">
        <v>1158</v>
      </c>
      <c r="F24" s="553" t="s">
        <v>1299</v>
      </c>
      <c r="G24" s="526"/>
      <c r="H24" s="21" t="s">
        <v>4</v>
      </c>
      <c r="I24" s="21" t="s">
        <v>75</v>
      </c>
      <c r="J24" s="20" t="s">
        <v>74</v>
      </c>
      <c r="K24" s="438" t="s">
        <v>1300</v>
      </c>
      <c r="L24" s="356" t="s">
        <v>344</v>
      </c>
      <c r="M24" s="156"/>
      <c r="N24" s="156"/>
      <c r="O24" s="157"/>
      <c r="P24" s="158"/>
      <c r="Q24" s="158">
        <v>0</v>
      </c>
      <c r="R24" s="158">
        <v>0</v>
      </c>
      <c r="S24" s="493">
        <f t="shared" si="3"/>
        <v>0</v>
      </c>
      <c r="T24" s="22">
        <v>3</v>
      </c>
      <c r="U24" s="158">
        <v>350.87</v>
      </c>
      <c r="V24" s="22">
        <v>1</v>
      </c>
      <c r="W24" s="158">
        <v>105.28</v>
      </c>
      <c r="X24" s="22">
        <v>3.5</v>
      </c>
      <c r="Y24" s="524">
        <f>(T24*U24)+(V24*W24)</f>
        <v>1157.8900000000001</v>
      </c>
      <c r="Z24" s="524">
        <f t="shared" si="1"/>
        <v>1157.8900000000001</v>
      </c>
      <c r="AA24" s="160"/>
      <c r="AB24" s="7"/>
      <c r="AC24" s="7"/>
    </row>
    <row r="25" spans="1:29" ht="28.5" x14ac:dyDescent="0.2">
      <c r="A25" s="366" t="s">
        <v>76</v>
      </c>
      <c r="B25" s="21" t="s">
        <v>364</v>
      </c>
      <c r="C25" s="437" t="s">
        <v>1297</v>
      </c>
      <c r="D25" s="531" t="s">
        <v>1298</v>
      </c>
      <c r="E25" s="530" t="s">
        <v>1158</v>
      </c>
      <c r="F25" s="553" t="s">
        <v>1301</v>
      </c>
      <c r="G25" s="526"/>
      <c r="H25" s="21" t="s">
        <v>257</v>
      </c>
      <c r="I25" s="21" t="s">
        <v>75</v>
      </c>
      <c r="J25" s="20" t="s">
        <v>74</v>
      </c>
      <c r="K25" s="438" t="s">
        <v>1300</v>
      </c>
      <c r="L25" s="356" t="s">
        <v>344</v>
      </c>
      <c r="M25" s="156"/>
      <c r="N25" s="156"/>
      <c r="O25" s="157"/>
      <c r="P25" s="158"/>
      <c r="Q25" s="158">
        <v>0</v>
      </c>
      <c r="R25" s="158">
        <v>0</v>
      </c>
      <c r="S25" s="493">
        <f t="shared" si="3"/>
        <v>0</v>
      </c>
      <c r="T25" s="22">
        <v>3</v>
      </c>
      <c r="U25" s="158">
        <v>350.87</v>
      </c>
      <c r="V25" s="22">
        <v>1</v>
      </c>
      <c r="W25" s="158">
        <v>105.28</v>
      </c>
      <c r="X25" s="22">
        <v>3.5</v>
      </c>
      <c r="Y25" s="524">
        <f t="shared" ref="Y25:Y33" si="4">(T25*U25)+(V25*W25)</f>
        <v>1157.8900000000001</v>
      </c>
      <c r="Z25" s="524">
        <f t="shared" si="1"/>
        <v>1157.8900000000001</v>
      </c>
      <c r="AA25" s="160"/>
      <c r="AB25" s="7"/>
      <c r="AC25" s="7"/>
    </row>
    <row r="26" spans="1:29" ht="28.5" x14ac:dyDescent="0.2">
      <c r="A26" s="366" t="s">
        <v>76</v>
      </c>
      <c r="B26" s="25" t="s">
        <v>166</v>
      </c>
      <c r="C26" s="492" t="s">
        <v>101</v>
      </c>
      <c r="D26" s="461" t="s">
        <v>102</v>
      </c>
      <c r="E26" s="21" t="s">
        <v>85</v>
      </c>
      <c r="F26" s="50" t="s">
        <v>93</v>
      </c>
      <c r="G26" s="155"/>
      <c r="H26" s="22"/>
      <c r="I26" s="21" t="s">
        <v>75</v>
      </c>
      <c r="J26" s="20" t="s">
        <v>74</v>
      </c>
      <c r="K26" s="21" t="s">
        <v>75</v>
      </c>
      <c r="L26" s="461" t="s">
        <v>129</v>
      </c>
      <c r="M26" s="184">
        <v>45511</v>
      </c>
      <c r="N26" s="156">
        <v>45511</v>
      </c>
      <c r="O26" s="157"/>
      <c r="P26" s="158"/>
      <c r="Q26" s="158">
        <v>0</v>
      </c>
      <c r="R26" s="158">
        <v>0</v>
      </c>
      <c r="S26" s="493">
        <f t="shared" si="3"/>
        <v>0</v>
      </c>
      <c r="T26" s="22">
        <v>0</v>
      </c>
      <c r="U26" s="158">
        <v>559.41</v>
      </c>
      <c r="V26" s="22">
        <v>1</v>
      </c>
      <c r="W26" s="158">
        <v>279.7</v>
      </c>
      <c r="X26" s="22">
        <v>0.5</v>
      </c>
      <c r="Y26" s="524">
        <f t="shared" si="4"/>
        <v>279.7</v>
      </c>
      <c r="Z26" s="524">
        <f t="shared" si="1"/>
        <v>279.7</v>
      </c>
      <c r="AA26" s="22" t="s">
        <v>88</v>
      </c>
      <c r="AB26" s="7"/>
      <c r="AC26" s="7"/>
    </row>
    <row r="27" spans="1:29" ht="28.5" x14ac:dyDescent="0.2">
      <c r="A27" s="366" t="s">
        <v>76</v>
      </c>
      <c r="B27" s="25" t="s">
        <v>166</v>
      </c>
      <c r="C27" s="532" t="s">
        <v>104</v>
      </c>
      <c r="D27" s="533" t="s">
        <v>105</v>
      </c>
      <c r="E27" s="41" t="s">
        <v>85</v>
      </c>
      <c r="F27" s="41" t="s">
        <v>93</v>
      </c>
      <c r="G27" s="534"/>
      <c r="H27" s="25"/>
      <c r="I27" s="21" t="s">
        <v>75</v>
      </c>
      <c r="J27" s="20" t="s">
        <v>74</v>
      </c>
      <c r="K27" s="21" t="s">
        <v>75</v>
      </c>
      <c r="L27" s="461" t="s">
        <v>129</v>
      </c>
      <c r="M27" s="184">
        <v>45511</v>
      </c>
      <c r="N27" s="156">
        <v>45511</v>
      </c>
      <c r="O27" s="157"/>
      <c r="P27" s="158"/>
      <c r="Q27" s="158">
        <v>0</v>
      </c>
      <c r="R27" s="158">
        <v>0</v>
      </c>
      <c r="S27" s="493">
        <f t="shared" si="3"/>
        <v>0</v>
      </c>
      <c r="T27" s="22">
        <v>0</v>
      </c>
      <c r="U27" s="158">
        <v>559.41</v>
      </c>
      <c r="V27" s="22">
        <v>1</v>
      </c>
      <c r="W27" s="158">
        <v>279.7</v>
      </c>
      <c r="X27" s="22">
        <v>0.5</v>
      </c>
      <c r="Y27" s="524">
        <f t="shared" si="4"/>
        <v>279.7</v>
      </c>
      <c r="Z27" s="524">
        <f t="shared" si="1"/>
        <v>279.7</v>
      </c>
      <c r="AA27" s="22" t="s">
        <v>88</v>
      </c>
      <c r="AB27" s="7"/>
      <c r="AC27" s="7"/>
    </row>
    <row r="28" spans="1:29" ht="28.5" x14ac:dyDescent="0.2">
      <c r="A28" s="366" t="s">
        <v>76</v>
      </c>
      <c r="B28" s="25" t="s">
        <v>166</v>
      </c>
      <c r="C28" s="492" t="s">
        <v>117</v>
      </c>
      <c r="D28" s="461" t="s">
        <v>118</v>
      </c>
      <c r="E28" s="50" t="s">
        <v>85</v>
      </c>
      <c r="F28" s="22" t="s">
        <v>93</v>
      </c>
      <c r="G28" s="155"/>
      <c r="H28" s="25"/>
      <c r="I28" s="21" t="s">
        <v>75</v>
      </c>
      <c r="J28" s="20" t="s">
        <v>74</v>
      </c>
      <c r="K28" s="21" t="s">
        <v>75</v>
      </c>
      <c r="L28" s="461" t="s">
        <v>1334</v>
      </c>
      <c r="M28" s="146">
        <v>45518</v>
      </c>
      <c r="N28" s="146">
        <v>45520</v>
      </c>
      <c r="O28" s="157"/>
      <c r="P28" s="158"/>
      <c r="Q28" s="158">
        <v>0</v>
      </c>
      <c r="R28" s="158">
        <v>0</v>
      </c>
      <c r="S28" s="493">
        <f t="shared" si="3"/>
        <v>0</v>
      </c>
      <c r="T28" s="22">
        <v>2</v>
      </c>
      <c r="U28" s="158">
        <v>839.11</v>
      </c>
      <c r="V28" s="22">
        <v>1</v>
      </c>
      <c r="W28" s="158">
        <v>279.7</v>
      </c>
      <c r="X28" s="22">
        <f t="shared" ref="X28:X35" si="5">T28+(V28*0.5)</f>
        <v>2.5</v>
      </c>
      <c r="Y28" s="524">
        <f t="shared" si="4"/>
        <v>1957.92</v>
      </c>
      <c r="Z28" s="524">
        <f t="shared" si="1"/>
        <v>1957.92</v>
      </c>
      <c r="AA28" s="22" t="s">
        <v>88</v>
      </c>
      <c r="AB28" s="7"/>
      <c r="AC28" s="7"/>
    </row>
    <row r="29" spans="1:29" ht="28.5" x14ac:dyDescent="0.2">
      <c r="A29" s="366" t="s">
        <v>76</v>
      </c>
      <c r="B29" s="25" t="s">
        <v>166</v>
      </c>
      <c r="C29" s="492" t="s">
        <v>79</v>
      </c>
      <c r="D29" s="461" t="s">
        <v>81</v>
      </c>
      <c r="E29" s="50" t="s">
        <v>85</v>
      </c>
      <c r="F29" s="22" t="s">
        <v>93</v>
      </c>
      <c r="G29" s="155"/>
      <c r="H29" s="25"/>
      <c r="I29" s="21" t="s">
        <v>75</v>
      </c>
      <c r="J29" s="20" t="s">
        <v>74</v>
      </c>
      <c r="K29" s="21" t="s">
        <v>75</v>
      </c>
      <c r="L29" s="461" t="s">
        <v>1334</v>
      </c>
      <c r="M29" s="146">
        <v>45518</v>
      </c>
      <c r="N29" s="146">
        <v>45520</v>
      </c>
      <c r="O29" s="157"/>
      <c r="P29" s="158"/>
      <c r="Q29" s="158">
        <v>0</v>
      </c>
      <c r="R29" s="158">
        <v>0</v>
      </c>
      <c r="S29" s="493">
        <f t="shared" si="3"/>
        <v>0</v>
      </c>
      <c r="T29" s="22">
        <v>2</v>
      </c>
      <c r="U29" s="158">
        <v>839.11</v>
      </c>
      <c r="V29" s="22">
        <v>1</v>
      </c>
      <c r="W29" s="158">
        <v>279.7</v>
      </c>
      <c r="X29" s="22">
        <f t="shared" si="5"/>
        <v>2.5</v>
      </c>
      <c r="Y29" s="524">
        <f t="shared" si="4"/>
        <v>1957.92</v>
      </c>
      <c r="Z29" s="524">
        <f t="shared" si="1"/>
        <v>1957.92</v>
      </c>
      <c r="AA29" s="22" t="s">
        <v>88</v>
      </c>
      <c r="AB29" s="7"/>
      <c r="AC29" s="7"/>
    </row>
    <row r="30" spans="1:29" ht="28.5" x14ac:dyDescent="0.2">
      <c r="A30" s="366" t="s">
        <v>76</v>
      </c>
      <c r="B30" s="25" t="s">
        <v>166</v>
      </c>
      <c r="C30" s="532" t="s">
        <v>124</v>
      </c>
      <c r="D30" s="461" t="s">
        <v>125</v>
      </c>
      <c r="E30" s="50" t="s">
        <v>85</v>
      </c>
      <c r="F30" s="22" t="s">
        <v>93</v>
      </c>
      <c r="G30" s="155"/>
      <c r="H30" s="22"/>
      <c r="I30" s="21" t="s">
        <v>75</v>
      </c>
      <c r="J30" s="20" t="s">
        <v>74</v>
      </c>
      <c r="K30" s="21" t="s">
        <v>75</v>
      </c>
      <c r="L30" s="20" t="s">
        <v>1335</v>
      </c>
      <c r="M30" s="156">
        <v>45510</v>
      </c>
      <c r="N30" s="156">
        <v>45512</v>
      </c>
      <c r="O30" s="157"/>
      <c r="P30" s="158"/>
      <c r="Q30" s="158">
        <v>0</v>
      </c>
      <c r="R30" s="158">
        <v>0</v>
      </c>
      <c r="S30" s="493">
        <f t="shared" si="3"/>
        <v>0</v>
      </c>
      <c r="T30" s="22">
        <v>3</v>
      </c>
      <c r="U30" s="158">
        <v>559.41</v>
      </c>
      <c r="V30" s="22">
        <v>1</v>
      </c>
      <c r="W30" s="158">
        <v>279.7</v>
      </c>
      <c r="X30" s="22">
        <f t="shared" si="5"/>
        <v>3.5</v>
      </c>
      <c r="Y30" s="524">
        <f t="shared" si="4"/>
        <v>1957.93</v>
      </c>
      <c r="Z30" s="524">
        <f t="shared" si="1"/>
        <v>1957.93</v>
      </c>
      <c r="AA30" s="22" t="s">
        <v>88</v>
      </c>
      <c r="AB30" s="7"/>
      <c r="AC30" s="7"/>
    </row>
    <row r="31" spans="1:29" ht="28.5" x14ac:dyDescent="0.2">
      <c r="A31" s="366" t="s">
        <v>76</v>
      </c>
      <c r="B31" s="25" t="s">
        <v>166</v>
      </c>
      <c r="C31" s="532" t="s">
        <v>562</v>
      </c>
      <c r="D31" s="461" t="s">
        <v>563</v>
      </c>
      <c r="E31" s="535" t="s">
        <v>85</v>
      </c>
      <c r="F31" s="22" t="s">
        <v>93</v>
      </c>
      <c r="G31" s="155"/>
      <c r="H31" s="22"/>
      <c r="I31" s="21" t="s">
        <v>75</v>
      </c>
      <c r="J31" s="20" t="s">
        <v>74</v>
      </c>
      <c r="K31" s="21" t="s">
        <v>75</v>
      </c>
      <c r="L31" s="20" t="s">
        <v>1336</v>
      </c>
      <c r="M31" s="156">
        <v>45511</v>
      </c>
      <c r="N31" s="156">
        <v>45511</v>
      </c>
      <c r="O31" s="157"/>
      <c r="P31" s="158"/>
      <c r="Q31" s="158">
        <v>0</v>
      </c>
      <c r="R31" s="158">
        <v>0</v>
      </c>
      <c r="S31" s="493">
        <f t="shared" si="3"/>
        <v>0</v>
      </c>
      <c r="T31" s="22">
        <v>0</v>
      </c>
      <c r="U31" s="158">
        <v>559.41</v>
      </c>
      <c r="V31" s="22">
        <v>1</v>
      </c>
      <c r="W31" s="158">
        <v>279.7</v>
      </c>
      <c r="X31" s="22">
        <f t="shared" si="5"/>
        <v>0.5</v>
      </c>
      <c r="Y31" s="524">
        <f t="shared" si="4"/>
        <v>279.7</v>
      </c>
      <c r="Z31" s="524">
        <f t="shared" si="1"/>
        <v>279.7</v>
      </c>
      <c r="AA31" s="22" t="s">
        <v>88</v>
      </c>
      <c r="AB31" s="7"/>
      <c r="AC31" s="7"/>
    </row>
    <row r="32" spans="1:29" ht="28.5" x14ac:dyDescent="0.2">
      <c r="A32" s="366" t="s">
        <v>76</v>
      </c>
      <c r="B32" s="25" t="s">
        <v>166</v>
      </c>
      <c r="C32" s="492" t="s">
        <v>1337</v>
      </c>
      <c r="D32" s="536" t="s">
        <v>149</v>
      </c>
      <c r="E32" s="21" t="s">
        <v>85</v>
      </c>
      <c r="F32" s="50" t="s">
        <v>93</v>
      </c>
      <c r="G32" s="155"/>
      <c r="H32" s="22"/>
      <c r="I32" s="21" t="s">
        <v>75</v>
      </c>
      <c r="J32" s="20" t="s">
        <v>74</v>
      </c>
      <c r="K32" s="21" t="s">
        <v>75</v>
      </c>
      <c r="L32" s="20" t="s">
        <v>1336</v>
      </c>
      <c r="M32" s="156">
        <v>45511</v>
      </c>
      <c r="N32" s="156">
        <v>45511</v>
      </c>
      <c r="O32" s="157"/>
      <c r="P32" s="158"/>
      <c r="Q32" s="158">
        <v>0</v>
      </c>
      <c r="R32" s="158">
        <v>0</v>
      </c>
      <c r="S32" s="493">
        <f t="shared" si="3"/>
        <v>0</v>
      </c>
      <c r="T32" s="22">
        <v>0</v>
      </c>
      <c r="U32" s="158">
        <v>559.41</v>
      </c>
      <c r="V32" s="22">
        <v>1</v>
      </c>
      <c r="W32" s="158">
        <v>279.7</v>
      </c>
      <c r="X32" s="22">
        <f t="shared" si="5"/>
        <v>0.5</v>
      </c>
      <c r="Y32" s="524">
        <f t="shared" si="4"/>
        <v>279.7</v>
      </c>
      <c r="Z32" s="524">
        <f t="shared" si="1"/>
        <v>279.7</v>
      </c>
      <c r="AA32" s="22" t="s">
        <v>88</v>
      </c>
      <c r="AB32" s="7"/>
      <c r="AC32" s="7"/>
    </row>
    <row r="33" spans="1:29" ht="28.5" x14ac:dyDescent="0.2">
      <c r="A33" s="366" t="s">
        <v>76</v>
      </c>
      <c r="B33" s="25" t="s">
        <v>166</v>
      </c>
      <c r="C33" s="492" t="s">
        <v>99</v>
      </c>
      <c r="D33" s="461" t="s">
        <v>100</v>
      </c>
      <c r="E33" s="21" t="s">
        <v>85</v>
      </c>
      <c r="F33" s="50" t="s">
        <v>93</v>
      </c>
      <c r="G33" s="155"/>
      <c r="H33" s="22"/>
      <c r="I33" s="21" t="s">
        <v>75</v>
      </c>
      <c r="J33" s="20" t="s">
        <v>74</v>
      </c>
      <c r="K33" s="21" t="s">
        <v>75</v>
      </c>
      <c r="L33" s="20" t="s">
        <v>1335</v>
      </c>
      <c r="M33" s="156">
        <v>45510</v>
      </c>
      <c r="N33" s="156">
        <v>45512</v>
      </c>
      <c r="O33" s="157"/>
      <c r="P33" s="158"/>
      <c r="Q33" s="158">
        <v>0</v>
      </c>
      <c r="R33" s="158">
        <v>0</v>
      </c>
      <c r="S33" s="493">
        <f t="shared" si="3"/>
        <v>0</v>
      </c>
      <c r="T33" s="22">
        <v>3</v>
      </c>
      <c r="U33" s="158">
        <v>559.41</v>
      </c>
      <c r="V33" s="22">
        <v>1</v>
      </c>
      <c r="W33" s="158">
        <v>279.7</v>
      </c>
      <c r="X33" s="22">
        <f t="shared" si="5"/>
        <v>3.5</v>
      </c>
      <c r="Y33" s="524">
        <f t="shared" si="4"/>
        <v>1957.93</v>
      </c>
      <c r="Z33" s="524">
        <f t="shared" si="1"/>
        <v>1957.93</v>
      </c>
      <c r="AA33" s="22" t="s">
        <v>88</v>
      </c>
      <c r="AB33" s="7"/>
      <c r="AC33" s="7"/>
    </row>
    <row r="34" spans="1:29" ht="28.5" x14ac:dyDescent="0.2">
      <c r="A34" s="366" t="s">
        <v>76</v>
      </c>
      <c r="B34" s="25" t="s">
        <v>166</v>
      </c>
      <c r="C34" s="532" t="s">
        <v>1338</v>
      </c>
      <c r="D34" s="461" t="s">
        <v>518</v>
      </c>
      <c r="E34" s="21" t="s">
        <v>85</v>
      </c>
      <c r="F34" s="50" t="s">
        <v>93</v>
      </c>
      <c r="G34" s="155"/>
      <c r="H34" s="22"/>
      <c r="I34" s="21" t="s">
        <v>75</v>
      </c>
      <c r="J34" s="20" t="s">
        <v>74</v>
      </c>
      <c r="K34" s="21" t="s">
        <v>75</v>
      </c>
      <c r="L34" s="20" t="s">
        <v>1339</v>
      </c>
      <c r="M34" s="184">
        <v>45509</v>
      </c>
      <c r="N34" s="156">
        <v>45511</v>
      </c>
      <c r="O34" s="157"/>
      <c r="P34" s="158"/>
      <c r="Q34" s="158">
        <v>0</v>
      </c>
      <c r="R34" s="158">
        <v>0</v>
      </c>
      <c r="S34" s="493">
        <f t="shared" si="3"/>
        <v>0</v>
      </c>
      <c r="T34" s="22">
        <v>2</v>
      </c>
      <c r="U34" s="158">
        <v>559.41</v>
      </c>
      <c r="V34" s="22">
        <v>1</v>
      </c>
      <c r="W34" s="158">
        <v>279.7</v>
      </c>
      <c r="X34" s="22">
        <f t="shared" si="5"/>
        <v>2.5</v>
      </c>
      <c r="Y34" s="524">
        <v>1398.52</v>
      </c>
      <c r="Z34" s="524">
        <f t="shared" si="1"/>
        <v>1398.52</v>
      </c>
      <c r="AA34" s="22" t="s">
        <v>88</v>
      </c>
      <c r="AB34" s="7"/>
      <c r="AC34" s="7"/>
    </row>
    <row r="35" spans="1:29" ht="28.5" x14ac:dyDescent="0.2">
      <c r="A35" s="366" t="s">
        <v>76</v>
      </c>
      <c r="B35" s="25" t="s">
        <v>166</v>
      </c>
      <c r="C35" s="532" t="s">
        <v>110</v>
      </c>
      <c r="D35" s="461" t="s">
        <v>111</v>
      </c>
      <c r="E35" s="21" t="s">
        <v>85</v>
      </c>
      <c r="F35" s="50" t="s">
        <v>93</v>
      </c>
      <c r="G35" s="155"/>
      <c r="H35" s="22"/>
      <c r="I35" s="21" t="s">
        <v>75</v>
      </c>
      <c r="J35" s="20" t="s">
        <v>74</v>
      </c>
      <c r="K35" s="21" t="s">
        <v>75</v>
      </c>
      <c r="L35" s="20" t="s">
        <v>1339</v>
      </c>
      <c r="M35" s="184">
        <v>45509</v>
      </c>
      <c r="N35" s="156">
        <v>45511</v>
      </c>
      <c r="O35" s="157"/>
      <c r="P35" s="158"/>
      <c r="Q35" s="158">
        <v>0</v>
      </c>
      <c r="R35" s="158">
        <v>0</v>
      </c>
      <c r="S35" s="493">
        <f t="shared" si="3"/>
        <v>0</v>
      </c>
      <c r="T35" s="22">
        <v>2</v>
      </c>
      <c r="U35" s="158">
        <v>559.41</v>
      </c>
      <c r="V35" s="22">
        <v>1</v>
      </c>
      <c r="W35" s="158">
        <v>279.7</v>
      </c>
      <c r="X35" s="22">
        <f t="shared" si="5"/>
        <v>2.5</v>
      </c>
      <c r="Y35" s="524">
        <v>1398.52</v>
      </c>
      <c r="Z35" s="524">
        <f t="shared" si="1"/>
        <v>1398.52</v>
      </c>
      <c r="AA35" s="22" t="s">
        <v>88</v>
      </c>
      <c r="AB35" s="7"/>
      <c r="AC35" s="7"/>
    </row>
    <row r="36" spans="1:29" ht="28.5" x14ac:dyDescent="0.2">
      <c r="A36" s="366" t="s">
        <v>76</v>
      </c>
      <c r="B36" s="25" t="s">
        <v>166</v>
      </c>
      <c r="C36" s="532" t="s">
        <v>127</v>
      </c>
      <c r="D36" s="537" t="s">
        <v>128</v>
      </c>
      <c r="E36" s="21" t="s">
        <v>85</v>
      </c>
      <c r="F36" s="50" t="s">
        <v>93</v>
      </c>
      <c r="G36" s="155"/>
      <c r="H36" s="22"/>
      <c r="I36" s="21" t="s">
        <v>75</v>
      </c>
      <c r="J36" s="20" t="s">
        <v>74</v>
      </c>
      <c r="K36" s="21" t="s">
        <v>75</v>
      </c>
      <c r="L36" s="20" t="s">
        <v>1327</v>
      </c>
      <c r="M36" s="184">
        <v>45532</v>
      </c>
      <c r="N36" s="156">
        <v>45532</v>
      </c>
      <c r="O36" s="157"/>
      <c r="P36" s="158"/>
      <c r="Q36" s="158">
        <v>0</v>
      </c>
      <c r="R36" s="158">
        <v>0</v>
      </c>
      <c r="S36" s="493">
        <f t="shared" si="3"/>
        <v>0</v>
      </c>
      <c r="T36" s="22">
        <v>0</v>
      </c>
      <c r="U36" s="158">
        <v>559.41</v>
      </c>
      <c r="V36" s="22">
        <v>1</v>
      </c>
      <c r="W36" s="158">
        <v>279.7</v>
      </c>
      <c r="X36" s="22">
        <v>0.5</v>
      </c>
      <c r="Y36" s="524">
        <v>279.7</v>
      </c>
      <c r="Z36" s="524">
        <v>279.7</v>
      </c>
      <c r="AA36" s="22" t="s">
        <v>88</v>
      </c>
      <c r="AB36" s="7"/>
      <c r="AC36" s="7"/>
    </row>
    <row r="37" spans="1:29" ht="28.5" x14ac:dyDescent="0.2">
      <c r="A37" s="366" t="s">
        <v>76</v>
      </c>
      <c r="B37" s="25" t="s">
        <v>166</v>
      </c>
      <c r="C37" s="532" t="s">
        <v>1340</v>
      </c>
      <c r="D37" s="461" t="s">
        <v>96</v>
      </c>
      <c r="E37" s="21" t="s">
        <v>85</v>
      </c>
      <c r="F37" s="50" t="s">
        <v>93</v>
      </c>
      <c r="G37" s="155"/>
      <c r="H37" s="22"/>
      <c r="I37" s="21" t="s">
        <v>75</v>
      </c>
      <c r="J37" s="20" t="s">
        <v>74</v>
      </c>
      <c r="K37" s="21" t="s">
        <v>75</v>
      </c>
      <c r="L37" s="20" t="s">
        <v>1341</v>
      </c>
      <c r="M37" s="184">
        <v>45523</v>
      </c>
      <c r="N37" s="156">
        <v>45525</v>
      </c>
      <c r="O37" s="157"/>
      <c r="P37" s="158"/>
      <c r="Q37" s="158">
        <v>0</v>
      </c>
      <c r="R37" s="158">
        <v>0</v>
      </c>
      <c r="S37" s="493">
        <f t="shared" si="3"/>
        <v>0</v>
      </c>
      <c r="T37" s="22">
        <v>2</v>
      </c>
      <c r="U37" s="158">
        <v>559.41</v>
      </c>
      <c r="V37" s="22">
        <v>1</v>
      </c>
      <c r="W37" s="158">
        <v>279.7</v>
      </c>
      <c r="X37" s="22">
        <v>2.5</v>
      </c>
      <c r="Y37" s="524">
        <v>1398.52</v>
      </c>
      <c r="Z37" s="524">
        <v>1398.52</v>
      </c>
      <c r="AA37" s="22" t="s">
        <v>88</v>
      </c>
      <c r="AB37" s="7"/>
      <c r="AC37" s="7"/>
    </row>
    <row r="38" spans="1:29" ht="28.5" x14ac:dyDescent="0.2">
      <c r="A38" s="366" t="s">
        <v>76</v>
      </c>
      <c r="B38" s="25" t="s">
        <v>166</v>
      </c>
      <c r="C38" s="532" t="s">
        <v>1342</v>
      </c>
      <c r="D38" s="461" t="s">
        <v>132</v>
      </c>
      <c r="E38" s="21" t="s">
        <v>85</v>
      </c>
      <c r="F38" s="50" t="s">
        <v>93</v>
      </c>
      <c r="G38" s="155"/>
      <c r="H38" s="22"/>
      <c r="I38" s="21" t="s">
        <v>75</v>
      </c>
      <c r="J38" s="20" t="s">
        <v>74</v>
      </c>
      <c r="K38" s="21" t="s">
        <v>75</v>
      </c>
      <c r="L38" s="20" t="s">
        <v>1341</v>
      </c>
      <c r="M38" s="184">
        <v>45523</v>
      </c>
      <c r="N38" s="156">
        <v>45525</v>
      </c>
      <c r="O38" s="157"/>
      <c r="P38" s="158"/>
      <c r="Q38" s="158">
        <v>0</v>
      </c>
      <c r="R38" s="158">
        <v>0</v>
      </c>
      <c r="S38" s="493">
        <f t="shared" si="3"/>
        <v>0</v>
      </c>
      <c r="T38" s="22">
        <v>2</v>
      </c>
      <c r="U38" s="158">
        <v>559.41</v>
      </c>
      <c r="V38" s="22">
        <v>1</v>
      </c>
      <c r="W38" s="158">
        <v>279.7</v>
      </c>
      <c r="X38" s="22">
        <v>2.5</v>
      </c>
      <c r="Y38" s="524">
        <v>1398.52</v>
      </c>
      <c r="Z38" s="524">
        <v>1398.52</v>
      </c>
      <c r="AA38" s="22" t="s">
        <v>88</v>
      </c>
      <c r="AB38" s="7"/>
      <c r="AC38" s="7"/>
    </row>
    <row r="39" spans="1:29" ht="28.5" x14ac:dyDescent="0.2">
      <c r="A39" s="366" t="s">
        <v>76</v>
      </c>
      <c r="B39" s="25" t="s">
        <v>166</v>
      </c>
      <c r="C39" s="532" t="s">
        <v>1338</v>
      </c>
      <c r="D39" s="461" t="s">
        <v>518</v>
      </c>
      <c r="E39" s="21" t="s">
        <v>85</v>
      </c>
      <c r="F39" s="50" t="s">
        <v>93</v>
      </c>
      <c r="G39" s="155"/>
      <c r="H39" s="22"/>
      <c r="I39" s="21" t="s">
        <v>75</v>
      </c>
      <c r="J39" s="20" t="s">
        <v>74</v>
      </c>
      <c r="K39" s="21" t="s">
        <v>75</v>
      </c>
      <c r="L39" s="20" t="s">
        <v>551</v>
      </c>
      <c r="M39" s="184">
        <v>45519</v>
      </c>
      <c r="N39" s="156">
        <v>45519</v>
      </c>
      <c r="O39" s="157"/>
      <c r="P39" s="158"/>
      <c r="Q39" s="158">
        <v>0</v>
      </c>
      <c r="R39" s="158">
        <v>0</v>
      </c>
      <c r="S39" s="493">
        <f t="shared" si="3"/>
        <v>0</v>
      </c>
      <c r="T39" s="22">
        <v>0</v>
      </c>
      <c r="U39" s="158">
        <v>559.41</v>
      </c>
      <c r="V39" s="22">
        <v>1</v>
      </c>
      <c r="W39" s="158">
        <v>279.7</v>
      </c>
      <c r="X39" s="22">
        <v>0.5</v>
      </c>
      <c r="Y39" s="524">
        <v>279.7</v>
      </c>
      <c r="Z39" s="524">
        <v>279.7</v>
      </c>
      <c r="AA39" s="22" t="s">
        <v>88</v>
      </c>
      <c r="AB39" s="7"/>
      <c r="AC39" s="7"/>
    </row>
    <row r="40" spans="1:29" ht="28.5" x14ac:dyDescent="0.2">
      <c r="A40" s="366" t="s">
        <v>76</v>
      </c>
      <c r="B40" s="25" t="s">
        <v>166</v>
      </c>
      <c r="C40" s="532" t="s">
        <v>537</v>
      </c>
      <c r="D40" s="461" t="s">
        <v>538</v>
      </c>
      <c r="E40" s="21" t="s">
        <v>85</v>
      </c>
      <c r="F40" s="50" t="s">
        <v>93</v>
      </c>
      <c r="G40" s="155"/>
      <c r="H40" s="22"/>
      <c r="I40" s="21" t="s">
        <v>75</v>
      </c>
      <c r="J40" s="20" t="s">
        <v>74</v>
      </c>
      <c r="K40" s="21" t="s">
        <v>75</v>
      </c>
      <c r="L40" s="20" t="s">
        <v>551</v>
      </c>
      <c r="M40" s="538">
        <v>45519</v>
      </c>
      <c r="N40" s="539">
        <v>45519</v>
      </c>
      <c r="O40" s="157"/>
      <c r="P40" s="158"/>
      <c r="Q40" s="158">
        <v>0</v>
      </c>
      <c r="R40" s="158">
        <v>0</v>
      </c>
      <c r="S40" s="493">
        <f t="shared" si="3"/>
        <v>0</v>
      </c>
      <c r="T40" s="22">
        <v>0</v>
      </c>
      <c r="U40" s="158">
        <v>559.41</v>
      </c>
      <c r="V40" s="22">
        <v>1</v>
      </c>
      <c r="W40" s="158">
        <v>279.7</v>
      </c>
      <c r="X40" s="22">
        <v>0.5</v>
      </c>
      <c r="Y40" s="524">
        <v>279.7</v>
      </c>
      <c r="Z40" s="524">
        <v>279.7</v>
      </c>
      <c r="AA40" s="22" t="s">
        <v>88</v>
      </c>
      <c r="AB40" s="7"/>
      <c r="AC40" s="7"/>
    </row>
    <row r="41" spans="1:29" ht="28.5" x14ac:dyDescent="0.2">
      <c r="A41" s="366" t="s">
        <v>76</v>
      </c>
      <c r="B41" s="25" t="s">
        <v>166</v>
      </c>
      <c r="C41" s="532" t="s">
        <v>537</v>
      </c>
      <c r="D41" s="461" t="s">
        <v>1343</v>
      </c>
      <c r="E41" s="21" t="s">
        <v>85</v>
      </c>
      <c r="F41" s="50" t="s">
        <v>93</v>
      </c>
      <c r="G41" s="155"/>
      <c r="H41" s="22"/>
      <c r="I41" s="21" t="s">
        <v>75</v>
      </c>
      <c r="J41" s="20" t="s">
        <v>74</v>
      </c>
      <c r="K41" s="21" t="s">
        <v>75</v>
      </c>
      <c r="L41" s="20" t="s">
        <v>1344</v>
      </c>
      <c r="M41" s="146">
        <v>45533</v>
      </c>
      <c r="N41" s="146">
        <v>45533</v>
      </c>
      <c r="O41" s="335"/>
      <c r="P41" s="158"/>
      <c r="Q41" s="158">
        <v>0</v>
      </c>
      <c r="R41" s="158">
        <v>0</v>
      </c>
      <c r="S41" s="493">
        <f t="shared" si="3"/>
        <v>0</v>
      </c>
      <c r="T41" s="22">
        <v>0</v>
      </c>
      <c r="U41" s="158">
        <v>559.41</v>
      </c>
      <c r="V41" s="22">
        <v>1</v>
      </c>
      <c r="W41" s="158">
        <v>279.7</v>
      </c>
      <c r="X41" s="22">
        <v>0.5</v>
      </c>
      <c r="Y41" s="524">
        <v>279.7</v>
      </c>
      <c r="Z41" s="524">
        <v>279.7</v>
      </c>
      <c r="AA41" s="22" t="s">
        <v>88</v>
      </c>
      <c r="AB41" s="7"/>
      <c r="AC41" s="7"/>
    </row>
    <row r="42" spans="1:29" ht="28.5" x14ac:dyDescent="0.2">
      <c r="A42" s="366" t="s">
        <v>76</v>
      </c>
      <c r="B42" s="25" t="s">
        <v>166</v>
      </c>
      <c r="C42" s="532" t="s">
        <v>1338</v>
      </c>
      <c r="D42" s="461" t="s">
        <v>518</v>
      </c>
      <c r="E42" s="21" t="s">
        <v>85</v>
      </c>
      <c r="F42" s="50" t="s">
        <v>93</v>
      </c>
      <c r="G42" s="155"/>
      <c r="H42" s="22"/>
      <c r="I42" s="21" t="s">
        <v>75</v>
      </c>
      <c r="J42" s="20" t="s">
        <v>74</v>
      </c>
      <c r="K42" s="21" t="s">
        <v>75</v>
      </c>
      <c r="L42" s="20" t="s">
        <v>1344</v>
      </c>
      <c r="M42" s="146">
        <v>45533</v>
      </c>
      <c r="N42" s="146">
        <v>45533</v>
      </c>
      <c r="O42" s="335"/>
      <c r="P42" s="158"/>
      <c r="Q42" s="158">
        <v>0</v>
      </c>
      <c r="R42" s="158">
        <v>0</v>
      </c>
      <c r="S42" s="493">
        <f t="shared" si="3"/>
        <v>0</v>
      </c>
      <c r="T42" s="22">
        <v>0</v>
      </c>
      <c r="U42" s="158">
        <v>559.41</v>
      </c>
      <c r="V42" s="22">
        <v>1</v>
      </c>
      <c r="W42" s="158">
        <v>279.7</v>
      </c>
      <c r="X42" s="22">
        <v>0.5</v>
      </c>
      <c r="Y42" s="524">
        <v>279.7</v>
      </c>
      <c r="Z42" s="524">
        <v>279.7</v>
      </c>
      <c r="AA42" s="22" t="s">
        <v>88</v>
      </c>
      <c r="AB42" s="7"/>
      <c r="AC42" s="7"/>
    </row>
    <row r="43" spans="1:29" ht="28.5" x14ac:dyDescent="0.2">
      <c r="A43" s="366" t="s">
        <v>76</v>
      </c>
      <c r="B43" s="25" t="s">
        <v>166</v>
      </c>
      <c r="C43" s="532" t="s">
        <v>133</v>
      </c>
      <c r="D43" s="461" t="s">
        <v>134</v>
      </c>
      <c r="E43" s="21" t="s">
        <v>85</v>
      </c>
      <c r="F43" s="50" t="s">
        <v>93</v>
      </c>
      <c r="G43" s="155"/>
      <c r="H43" s="22"/>
      <c r="I43" s="21" t="s">
        <v>75</v>
      </c>
      <c r="J43" s="20" t="s">
        <v>74</v>
      </c>
      <c r="K43" s="21" t="s">
        <v>75</v>
      </c>
      <c r="L43" s="20" t="s">
        <v>1327</v>
      </c>
      <c r="M43" s="540">
        <v>45532</v>
      </c>
      <c r="N43" s="541">
        <v>45532</v>
      </c>
      <c r="O43" s="157"/>
      <c r="P43" s="158"/>
      <c r="Q43" s="158">
        <v>0</v>
      </c>
      <c r="R43" s="158">
        <v>0</v>
      </c>
      <c r="S43" s="493">
        <f t="shared" si="3"/>
        <v>0</v>
      </c>
      <c r="T43" s="22">
        <v>0</v>
      </c>
      <c r="U43" s="158">
        <v>559.41</v>
      </c>
      <c r="V43" s="22">
        <v>1</v>
      </c>
      <c r="W43" s="158">
        <v>279.7</v>
      </c>
      <c r="X43" s="22">
        <v>0.5</v>
      </c>
      <c r="Y43" s="524">
        <v>279.7</v>
      </c>
      <c r="Z43" s="524">
        <v>279.7</v>
      </c>
      <c r="AA43" s="22" t="s">
        <v>88</v>
      </c>
      <c r="AB43" s="7"/>
      <c r="AC43" s="7"/>
    </row>
    <row r="44" spans="1:29" ht="28.5" x14ac:dyDescent="0.2">
      <c r="A44" s="366" t="s">
        <v>76</v>
      </c>
      <c r="B44" s="25" t="s">
        <v>166</v>
      </c>
      <c r="C44" s="532" t="s">
        <v>1345</v>
      </c>
      <c r="D44" s="461" t="s">
        <v>515</v>
      </c>
      <c r="E44" s="21" t="s">
        <v>85</v>
      </c>
      <c r="F44" s="50" t="s">
        <v>93</v>
      </c>
      <c r="G44" s="155"/>
      <c r="H44" s="22"/>
      <c r="I44" s="21" t="s">
        <v>75</v>
      </c>
      <c r="J44" s="20" t="s">
        <v>74</v>
      </c>
      <c r="K44" s="21" t="s">
        <v>75</v>
      </c>
      <c r="L44" s="20" t="s">
        <v>1346</v>
      </c>
      <c r="M44" s="542">
        <v>45531</v>
      </c>
      <c r="N44" s="156">
        <v>45534</v>
      </c>
      <c r="O44" s="157"/>
      <c r="P44" s="158"/>
      <c r="Q44" s="158">
        <v>0</v>
      </c>
      <c r="R44" s="158">
        <v>0</v>
      </c>
      <c r="S44" s="493">
        <f t="shared" si="3"/>
        <v>0</v>
      </c>
      <c r="T44" s="22">
        <v>3</v>
      </c>
      <c r="U44" s="158">
        <v>559.41</v>
      </c>
      <c r="V44" s="22">
        <v>1</v>
      </c>
      <c r="W44" s="158">
        <v>279.7</v>
      </c>
      <c r="X44" s="22">
        <v>3.5</v>
      </c>
      <c r="Y44" s="524">
        <v>1957.93</v>
      </c>
      <c r="Z44" s="524">
        <v>1957.93</v>
      </c>
      <c r="AA44" s="22" t="s">
        <v>88</v>
      </c>
      <c r="AB44" s="7"/>
      <c r="AC44" s="7"/>
    </row>
    <row r="45" spans="1:29" ht="28.5" x14ac:dyDescent="0.2">
      <c r="A45" s="366" t="s">
        <v>76</v>
      </c>
      <c r="B45" s="25" t="s">
        <v>166</v>
      </c>
      <c r="C45" s="532" t="s">
        <v>110</v>
      </c>
      <c r="D45" s="461" t="s">
        <v>111</v>
      </c>
      <c r="E45" s="21" t="s">
        <v>85</v>
      </c>
      <c r="F45" s="50" t="s">
        <v>93</v>
      </c>
      <c r="G45" s="155"/>
      <c r="H45" s="22"/>
      <c r="I45" s="21" t="s">
        <v>75</v>
      </c>
      <c r="J45" s="20" t="s">
        <v>74</v>
      </c>
      <c r="K45" s="21" t="s">
        <v>75</v>
      </c>
      <c r="L45" s="20" t="s">
        <v>1346</v>
      </c>
      <c r="M45" s="184">
        <v>45531</v>
      </c>
      <c r="N45" s="156">
        <v>45534</v>
      </c>
      <c r="O45" s="157"/>
      <c r="P45" s="158"/>
      <c r="Q45" s="158">
        <v>0</v>
      </c>
      <c r="R45" s="158">
        <v>0</v>
      </c>
      <c r="S45" s="493">
        <f t="shared" si="3"/>
        <v>0</v>
      </c>
      <c r="T45" s="22">
        <v>3</v>
      </c>
      <c r="U45" s="158">
        <v>559.41</v>
      </c>
      <c r="V45" s="22">
        <v>1</v>
      </c>
      <c r="W45" s="158">
        <v>279.7</v>
      </c>
      <c r="X45" s="22">
        <v>3.5</v>
      </c>
      <c r="Y45" s="524">
        <v>1957.93</v>
      </c>
      <c r="Z45" s="524">
        <v>1957.93</v>
      </c>
      <c r="AA45" s="22" t="s">
        <v>88</v>
      </c>
      <c r="AB45" s="7"/>
      <c r="AC45" s="7"/>
    </row>
    <row r="46" spans="1:29" ht="57" x14ac:dyDescent="0.2">
      <c r="A46" s="366" t="s">
        <v>76</v>
      </c>
      <c r="B46" s="375" t="s">
        <v>633</v>
      </c>
      <c r="C46" s="376" t="s">
        <v>589</v>
      </c>
      <c r="D46" s="375">
        <v>1878387</v>
      </c>
      <c r="E46" s="375" t="s">
        <v>333</v>
      </c>
      <c r="F46" s="375" t="s">
        <v>1087</v>
      </c>
      <c r="G46" s="377" t="s">
        <v>579</v>
      </c>
      <c r="H46" s="375" t="s">
        <v>580</v>
      </c>
      <c r="I46" s="375" t="s">
        <v>75</v>
      </c>
      <c r="J46" s="378" t="s">
        <v>74</v>
      </c>
      <c r="K46" s="375" t="s">
        <v>75</v>
      </c>
      <c r="L46" s="379" t="s">
        <v>524</v>
      </c>
      <c r="M46" s="380"/>
      <c r="N46" s="380"/>
      <c r="O46" s="380"/>
      <c r="P46" s="381"/>
      <c r="Q46" s="381">
        <v>0</v>
      </c>
      <c r="R46" s="381">
        <v>0</v>
      </c>
      <c r="S46" s="390">
        <v>0</v>
      </c>
      <c r="T46" s="383">
        <v>0</v>
      </c>
      <c r="U46" s="384">
        <v>0</v>
      </c>
      <c r="V46" s="383"/>
      <c r="W46" s="384">
        <v>263.87</v>
      </c>
      <c r="X46" s="385">
        <f t="shared" ref="X46:X109" si="6">(V46*W46)</f>
        <v>0</v>
      </c>
      <c r="Y46" s="525">
        <f t="shared" ref="Y46:Y109" si="7">(T46*U46)+(V46*W46)</f>
        <v>0</v>
      </c>
      <c r="Z46" s="525">
        <f>S46+Y46</f>
        <v>0</v>
      </c>
      <c r="AA46" s="22" t="s">
        <v>88</v>
      </c>
      <c r="AB46" s="7"/>
      <c r="AC46" s="7"/>
    </row>
    <row r="47" spans="1:29" ht="57" x14ac:dyDescent="0.2">
      <c r="A47" s="366" t="s">
        <v>76</v>
      </c>
      <c r="B47" s="375" t="s">
        <v>633</v>
      </c>
      <c r="C47" s="376" t="s">
        <v>590</v>
      </c>
      <c r="D47" s="375">
        <v>1866796</v>
      </c>
      <c r="E47" s="375" t="s">
        <v>333</v>
      </c>
      <c r="F47" s="375" t="s">
        <v>1087</v>
      </c>
      <c r="G47" s="377" t="s">
        <v>579</v>
      </c>
      <c r="H47" s="375" t="s">
        <v>580</v>
      </c>
      <c r="I47" s="375" t="s">
        <v>75</v>
      </c>
      <c r="J47" s="378" t="s">
        <v>74</v>
      </c>
      <c r="K47" s="375" t="s">
        <v>75</v>
      </c>
      <c r="L47" s="379" t="s">
        <v>524</v>
      </c>
      <c r="M47" s="380"/>
      <c r="N47" s="380"/>
      <c r="O47" s="380"/>
      <c r="P47" s="381"/>
      <c r="Q47" s="381">
        <v>0</v>
      </c>
      <c r="R47" s="381">
        <v>0</v>
      </c>
      <c r="S47" s="390">
        <v>0</v>
      </c>
      <c r="T47" s="383">
        <v>0</v>
      </c>
      <c r="U47" s="384">
        <v>0</v>
      </c>
      <c r="V47" s="383"/>
      <c r="W47" s="384">
        <v>263.87</v>
      </c>
      <c r="X47" s="385">
        <f t="shared" si="6"/>
        <v>0</v>
      </c>
      <c r="Y47" s="390">
        <f t="shared" si="7"/>
        <v>0</v>
      </c>
      <c r="Z47" s="390">
        <f t="shared" ref="Z47:Z91" si="8">S47+Y47</f>
        <v>0</v>
      </c>
      <c r="AA47" s="22" t="s">
        <v>88</v>
      </c>
      <c r="AB47" s="7"/>
      <c r="AC47" s="7"/>
    </row>
    <row r="48" spans="1:29" ht="57" x14ac:dyDescent="0.2">
      <c r="A48" s="366" t="s">
        <v>76</v>
      </c>
      <c r="B48" s="375" t="s">
        <v>633</v>
      </c>
      <c r="C48" s="376" t="s">
        <v>637</v>
      </c>
      <c r="D48" s="375">
        <v>1513435</v>
      </c>
      <c r="E48" s="375" t="s">
        <v>333</v>
      </c>
      <c r="F48" s="375" t="s">
        <v>1087</v>
      </c>
      <c r="G48" s="377" t="s">
        <v>579</v>
      </c>
      <c r="H48" s="375" t="s">
        <v>580</v>
      </c>
      <c r="I48" s="375" t="s">
        <v>75</v>
      </c>
      <c r="J48" s="378" t="s">
        <v>74</v>
      </c>
      <c r="K48" s="375" t="s">
        <v>75</v>
      </c>
      <c r="L48" s="379" t="s">
        <v>524</v>
      </c>
      <c r="M48" s="380"/>
      <c r="N48" s="380"/>
      <c r="O48" s="380"/>
      <c r="P48" s="381"/>
      <c r="Q48" s="381">
        <v>0</v>
      </c>
      <c r="R48" s="381">
        <v>0</v>
      </c>
      <c r="S48" s="390">
        <v>0</v>
      </c>
      <c r="T48" s="383">
        <v>0</v>
      </c>
      <c r="U48" s="384">
        <v>0</v>
      </c>
      <c r="V48" s="383"/>
      <c r="W48" s="384">
        <v>263.87</v>
      </c>
      <c r="X48" s="385">
        <f t="shared" si="6"/>
        <v>0</v>
      </c>
      <c r="Y48" s="390">
        <f t="shared" si="7"/>
        <v>0</v>
      </c>
      <c r="Z48" s="390">
        <f t="shared" si="8"/>
        <v>0</v>
      </c>
      <c r="AA48" s="22" t="s">
        <v>88</v>
      </c>
      <c r="AB48" s="7"/>
      <c r="AC48" s="7"/>
    </row>
    <row r="49" spans="1:29" ht="57" x14ac:dyDescent="0.2">
      <c r="A49" s="366" t="s">
        <v>76</v>
      </c>
      <c r="B49" s="375" t="s">
        <v>633</v>
      </c>
      <c r="C49" s="376" t="s">
        <v>594</v>
      </c>
      <c r="D49" s="375">
        <v>1878395</v>
      </c>
      <c r="E49" s="375" t="s">
        <v>333</v>
      </c>
      <c r="F49" s="375" t="s">
        <v>1087</v>
      </c>
      <c r="G49" s="377" t="s">
        <v>579</v>
      </c>
      <c r="H49" s="375" t="s">
        <v>580</v>
      </c>
      <c r="I49" s="375" t="s">
        <v>75</v>
      </c>
      <c r="J49" s="378" t="s">
        <v>74</v>
      </c>
      <c r="K49" s="375" t="s">
        <v>75</v>
      </c>
      <c r="L49" s="379" t="s">
        <v>524</v>
      </c>
      <c r="M49" s="380"/>
      <c r="N49" s="380"/>
      <c r="O49" s="380"/>
      <c r="P49" s="381"/>
      <c r="Q49" s="381">
        <v>0</v>
      </c>
      <c r="R49" s="381">
        <v>0</v>
      </c>
      <c r="S49" s="390">
        <v>0</v>
      </c>
      <c r="T49" s="383">
        <v>0</v>
      </c>
      <c r="U49" s="384">
        <v>0</v>
      </c>
      <c r="V49" s="383"/>
      <c r="W49" s="384">
        <v>263.87</v>
      </c>
      <c r="X49" s="385">
        <f t="shared" si="6"/>
        <v>0</v>
      </c>
      <c r="Y49" s="390">
        <f t="shared" si="7"/>
        <v>0</v>
      </c>
      <c r="Z49" s="390">
        <f t="shared" si="8"/>
        <v>0</v>
      </c>
      <c r="AA49" s="22" t="s">
        <v>88</v>
      </c>
      <c r="AB49" s="7"/>
      <c r="AC49" s="7"/>
    </row>
    <row r="50" spans="1:29" ht="57" x14ac:dyDescent="0.2">
      <c r="A50" s="366" t="s">
        <v>76</v>
      </c>
      <c r="B50" s="375" t="s">
        <v>633</v>
      </c>
      <c r="C50" s="376" t="s">
        <v>593</v>
      </c>
      <c r="D50" s="375">
        <v>1848968</v>
      </c>
      <c r="E50" s="375" t="s">
        <v>333</v>
      </c>
      <c r="F50" s="375" t="s">
        <v>1087</v>
      </c>
      <c r="G50" s="377" t="s">
        <v>579</v>
      </c>
      <c r="H50" s="375" t="s">
        <v>580</v>
      </c>
      <c r="I50" s="375" t="s">
        <v>75</v>
      </c>
      <c r="J50" s="378" t="s">
        <v>74</v>
      </c>
      <c r="K50" s="375" t="s">
        <v>75</v>
      </c>
      <c r="L50" s="379" t="s">
        <v>524</v>
      </c>
      <c r="M50" s="380"/>
      <c r="N50" s="380"/>
      <c r="O50" s="380"/>
      <c r="P50" s="381"/>
      <c r="Q50" s="381">
        <v>0</v>
      </c>
      <c r="R50" s="381">
        <v>0</v>
      </c>
      <c r="S50" s="390">
        <v>0</v>
      </c>
      <c r="T50" s="383">
        <v>0</v>
      </c>
      <c r="U50" s="384">
        <v>0</v>
      </c>
      <c r="V50" s="383"/>
      <c r="W50" s="384">
        <v>263.87</v>
      </c>
      <c r="X50" s="385">
        <f t="shared" si="6"/>
        <v>0</v>
      </c>
      <c r="Y50" s="390">
        <f t="shared" si="7"/>
        <v>0</v>
      </c>
      <c r="Z50" s="390">
        <f t="shared" si="8"/>
        <v>0</v>
      </c>
      <c r="AA50" s="22" t="s">
        <v>88</v>
      </c>
      <c r="AB50" s="7"/>
      <c r="AC50" s="7"/>
    </row>
    <row r="51" spans="1:29" ht="57" x14ac:dyDescent="0.2">
      <c r="A51" s="366" t="s">
        <v>76</v>
      </c>
      <c r="B51" s="375" t="s">
        <v>633</v>
      </c>
      <c r="C51" s="376" t="s">
        <v>595</v>
      </c>
      <c r="D51" s="375">
        <v>1879081</v>
      </c>
      <c r="E51" s="375" t="s">
        <v>333</v>
      </c>
      <c r="F51" s="375" t="s">
        <v>1087</v>
      </c>
      <c r="G51" s="377" t="s">
        <v>579</v>
      </c>
      <c r="H51" s="375" t="s">
        <v>580</v>
      </c>
      <c r="I51" s="375" t="s">
        <v>75</v>
      </c>
      <c r="J51" s="378" t="s">
        <v>74</v>
      </c>
      <c r="K51" s="375" t="s">
        <v>75</v>
      </c>
      <c r="L51" s="379" t="s">
        <v>524</v>
      </c>
      <c r="M51" s="380"/>
      <c r="N51" s="380"/>
      <c r="O51" s="380"/>
      <c r="P51" s="381"/>
      <c r="Q51" s="381">
        <v>0</v>
      </c>
      <c r="R51" s="381">
        <v>0</v>
      </c>
      <c r="S51" s="390">
        <v>0</v>
      </c>
      <c r="T51" s="383">
        <v>0</v>
      </c>
      <c r="U51" s="384">
        <v>0</v>
      </c>
      <c r="V51" s="383"/>
      <c r="W51" s="384">
        <v>263.87</v>
      </c>
      <c r="X51" s="385">
        <f t="shared" si="6"/>
        <v>0</v>
      </c>
      <c r="Y51" s="390">
        <f t="shared" si="7"/>
        <v>0</v>
      </c>
      <c r="Z51" s="390">
        <f t="shared" si="8"/>
        <v>0</v>
      </c>
      <c r="AA51" s="22" t="s">
        <v>88</v>
      </c>
      <c r="AB51" s="7"/>
      <c r="AC51" s="7"/>
    </row>
    <row r="52" spans="1:29" ht="57" x14ac:dyDescent="0.2">
      <c r="A52" s="366" t="s">
        <v>76</v>
      </c>
      <c r="B52" s="375" t="s">
        <v>633</v>
      </c>
      <c r="C52" s="376" t="s">
        <v>596</v>
      </c>
      <c r="D52" s="375">
        <v>1878662</v>
      </c>
      <c r="E52" s="375" t="s">
        <v>333</v>
      </c>
      <c r="F52" s="375" t="s">
        <v>1087</v>
      </c>
      <c r="G52" s="377" t="s">
        <v>579</v>
      </c>
      <c r="H52" s="375" t="s">
        <v>580</v>
      </c>
      <c r="I52" s="375" t="s">
        <v>75</v>
      </c>
      <c r="J52" s="378" t="s">
        <v>74</v>
      </c>
      <c r="K52" s="375" t="s">
        <v>75</v>
      </c>
      <c r="L52" s="379" t="s">
        <v>524</v>
      </c>
      <c r="M52" s="380"/>
      <c r="N52" s="380"/>
      <c r="O52" s="380"/>
      <c r="P52" s="381"/>
      <c r="Q52" s="381">
        <v>0</v>
      </c>
      <c r="R52" s="381">
        <v>0</v>
      </c>
      <c r="S52" s="390">
        <v>0</v>
      </c>
      <c r="T52" s="383">
        <v>0</v>
      </c>
      <c r="U52" s="384">
        <v>0</v>
      </c>
      <c r="V52" s="383"/>
      <c r="W52" s="384">
        <v>263.87</v>
      </c>
      <c r="X52" s="385">
        <f t="shared" si="6"/>
        <v>0</v>
      </c>
      <c r="Y52" s="390">
        <f t="shared" si="7"/>
        <v>0</v>
      </c>
      <c r="Z52" s="390">
        <f t="shared" si="8"/>
        <v>0</v>
      </c>
      <c r="AA52" s="22" t="s">
        <v>88</v>
      </c>
      <c r="AB52" s="7"/>
      <c r="AC52" s="7"/>
    </row>
    <row r="53" spans="1:29" ht="57" x14ac:dyDescent="0.2">
      <c r="A53" s="366" t="s">
        <v>76</v>
      </c>
      <c r="B53" s="375" t="s">
        <v>633</v>
      </c>
      <c r="C53" s="376" t="s">
        <v>597</v>
      </c>
      <c r="D53" s="375">
        <v>1802526</v>
      </c>
      <c r="E53" s="375" t="s">
        <v>577</v>
      </c>
      <c r="F53" s="375" t="s">
        <v>1087</v>
      </c>
      <c r="G53" s="377" t="s">
        <v>579</v>
      </c>
      <c r="H53" s="375" t="s">
        <v>580</v>
      </c>
      <c r="I53" s="375" t="s">
        <v>75</v>
      </c>
      <c r="J53" s="378" t="s">
        <v>74</v>
      </c>
      <c r="K53" s="375" t="s">
        <v>75</v>
      </c>
      <c r="L53" s="379" t="s">
        <v>524</v>
      </c>
      <c r="M53" s="380"/>
      <c r="N53" s="380"/>
      <c r="O53" s="380"/>
      <c r="P53" s="381"/>
      <c r="Q53" s="381">
        <v>0</v>
      </c>
      <c r="R53" s="381">
        <v>0</v>
      </c>
      <c r="S53" s="390">
        <v>0</v>
      </c>
      <c r="T53" s="383">
        <v>0</v>
      </c>
      <c r="U53" s="384">
        <v>0</v>
      </c>
      <c r="V53" s="383"/>
      <c r="W53" s="384">
        <v>263.87</v>
      </c>
      <c r="X53" s="385">
        <f t="shared" si="6"/>
        <v>0</v>
      </c>
      <c r="Y53" s="390">
        <f t="shared" si="7"/>
        <v>0</v>
      </c>
      <c r="Z53" s="390">
        <f t="shared" si="8"/>
        <v>0</v>
      </c>
      <c r="AA53" s="22" t="s">
        <v>88</v>
      </c>
      <c r="AB53" s="7"/>
      <c r="AC53" s="7"/>
    </row>
    <row r="54" spans="1:29" ht="57" x14ac:dyDescent="0.2">
      <c r="A54" s="366" t="s">
        <v>76</v>
      </c>
      <c r="B54" s="375" t="s">
        <v>633</v>
      </c>
      <c r="C54" s="376" t="s">
        <v>598</v>
      </c>
      <c r="D54" s="375">
        <v>1879596</v>
      </c>
      <c r="E54" s="375" t="s">
        <v>333</v>
      </c>
      <c r="F54" s="375" t="s">
        <v>1087</v>
      </c>
      <c r="G54" s="377" t="s">
        <v>579</v>
      </c>
      <c r="H54" s="375" t="s">
        <v>580</v>
      </c>
      <c r="I54" s="375" t="s">
        <v>75</v>
      </c>
      <c r="J54" s="378" t="s">
        <v>74</v>
      </c>
      <c r="K54" s="375" t="s">
        <v>75</v>
      </c>
      <c r="L54" s="379" t="s">
        <v>524</v>
      </c>
      <c r="M54" s="380"/>
      <c r="N54" s="380"/>
      <c r="O54" s="380"/>
      <c r="P54" s="381"/>
      <c r="Q54" s="381">
        <v>0</v>
      </c>
      <c r="R54" s="381">
        <v>0</v>
      </c>
      <c r="S54" s="390">
        <v>0</v>
      </c>
      <c r="T54" s="383">
        <v>0</v>
      </c>
      <c r="U54" s="384">
        <v>0</v>
      </c>
      <c r="V54" s="383"/>
      <c r="W54" s="384">
        <v>263.87</v>
      </c>
      <c r="X54" s="385">
        <f t="shared" si="6"/>
        <v>0</v>
      </c>
      <c r="Y54" s="390">
        <f t="shared" si="7"/>
        <v>0</v>
      </c>
      <c r="Z54" s="390">
        <f t="shared" si="8"/>
        <v>0</v>
      </c>
      <c r="AA54" s="22" t="s">
        <v>88</v>
      </c>
      <c r="AB54" s="7"/>
      <c r="AC54" s="7"/>
    </row>
    <row r="55" spans="1:29" ht="57" x14ac:dyDescent="0.2">
      <c r="A55" s="366" t="s">
        <v>76</v>
      </c>
      <c r="B55" s="375" t="s">
        <v>633</v>
      </c>
      <c r="C55" s="376" t="s">
        <v>629</v>
      </c>
      <c r="D55" s="375">
        <v>1582500</v>
      </c>
      <c r="E55" s="375" t="s">
        <v>333</v>
      </c>
      <c r="F55" s="375" t="s">
        <v>1087</v>
      </c>
      <c r="G55" s="377" t="s">
        <v>579</v>
      </c>
      <c r="H55" s="375" t="s">
        <v>580</v>
      </c>
      <c r="I55" s="375" t="s">
        <v>75</v>
      </c>
      <c r="J55" s="378" t="s">
        <v>74</v>
      </c>
      <c r="K55" s="375" t="s">
        <v>75</v>
      </c>
      <c r="L55" s="379" t="s">
        <v>524</v>
      </c>
      <c r="M55" s="380"/>
      <c r="N55" s="380"/>
      <c r="O55" s="380"/>
      <c r="P55" s="381"/>
      <c r="Q55" s="381">
        <v>0</v>
      </c>
      <c r="R55" s="381">
        <v>0</v>
      </c>
      <c r="S55" s="387">
        <v>0</v>
      </c>
      <c r="T55" s="383">
        <v>0</v>
      </c>
      <c r="U55" s="384">
        <v>0</v>
      </c>
      <c r="V55" s="383"/>
      <c r="W55" s="384">
        <v>263.87</v>
      </c>
      <c r="X55" s="385">
        <f t="shared" si="6"/>
        <v>0</v>
      </c>
      <c r="Y55" s="390">
        <f t="shared" si="7"/>
        <v>0</v>
      </c>
      <c r="Z55" s="390">
        <f t="shared" si="8"/>
        <v>0</v>
      </c>
      <c r="AA55" s="22" t="s">
        <v>88</v>
      </c>
      <c r="AB55" s="7"/>
      <c r="AC55" s="7"/>
    </row>
    <row r="56" spans="1:29" ht="57" x14ac:dyDescent="0.2">
      <c r="A56" s="366" t="s">
        <v>76</v>
      </c>
      <c r="B56" s="375" t="s">
        <v>633</v>
      </c>
      <c r="C56" s="376" t="s">
        <v>599</v>
      </c>
      <c r="D56" s="378">
        <v>1780522</v>
      </c>
      <c r="E56" s="378" t="s">
        <v>333</v>
      </c>
      <c r="F56" s="375" t="s">
        <v>1087</v>
      </c>
      <c r="G56" s="377" t="s">
        <v>579</v>
      </c>
      <c r="H56" s="378" t="s">
        <v>580</v>
      </c>
      <c r="I56" s="378" t="s">
        <v>75</v>
      </c>
      <c r="J56" s="378" t="s">
        <v>74</v>
      </c>
      <c r="K56" s="378" t="s">
        <v>75</v>
      </c>
      <c r="L56" s="379" t="s">
        <v>524</v>
      </c>
      <c r="M56" s="388"/>
      <c r="N56" s="388"/>
      <c r="O56" s="388"/>
      <c r="P56" s="389"/>
      <c r="Q56" s="389">
        <v>0</v>
      </c>
      <c r="R56" s="389">
        <v>0</v>
      </c>
      <c r="S56" s="387">
        <v>0</v>
      </c>
      <c r="T56" s="383">
        <v>0</v>
      </c>
      <c r="U56" s="384">
        <v>0</v>
      </c>
      <c r="V56" s="383"/>
      <c r="W56" s="384">
        <v>263.87</v>
      </c>
      <c r="X56" s="385">
        <f t="shared" si="6"/>
        <v>0</v>
      </c>
      <c r="Y56" s="390">
        <f t="shared" si="7"/>
        <v>0</v>
      </c>
      <c r="Z56" s="390">
        <f t="shared" si="8"/>
        <v>0</v>
      </c>
      <c r="AA56" s="22" t="s">
        <v>88</v>
      </c>
      <c r="AB56" s="7"/>
      <c r="AC56" s="7"/>
    </row>
    <row r="57" spans="1:29" ht="57" x14ac:dyDescent="0.2">
      <c r="A57" s="366" t="s">
        <v>76</v>
      </c>
      <c r="B57" s="375" t="s">
        <v>633</v>
      </c>
      <c r="C57" s="376" t="s">
        <v>663</v>
      </c>
      <c r="D57" s="378">
        <v>1710516</v>
      </c>
      <c r="E57" s="378" t="s">
        <v>333</v>
      </c>
      <c r="F57" s="375" t="s">
        <v>1087</v>
      </c>
      <c r="G57" s="377" t="s">
        <v>579</v>
      </c>
      <c r="H57" s="378" t="s">
        <v>580</v>
      </c>
      <c r="I57" s="378" t="s">
        <v>75</v>
      </c>
      <c r="J57" s="378" t="s">
        <v>74</v>
      </c>
      <c r="K57" s="378" t="s">
        <v>75</v>
      </c>
      <c r="L57" s="379" t="s">
        <v>524</v>
      </c>
      <c r="M57" s="388"/>
      <c r="N57" s="388"/>
      <c r="O57" s="388"/>
      <c r="P57" s="389"/>
      <c r="Q57" s="389">
        <v>0</v>
      </c>
      <c r="R57" s="389">
        <v>0</v>
      </c>
      <c r="S57" s="387">
        <v>0</v>
      </c>
      <c r="T57" s="383">
        <v>0</v>
      </c>
      <c r="U57" s="384">
        <v>0</v>
      </c>
      <c r="V57" s="383"/>
      <c r="W57" s="384">
        <v>263.87</v>
      </c>
      <c r="X57" s="385">
        <f t="shared" si="6"/>
        <v>0</v>
      </c>
      <c r="Y57" s="390">
        <f t="shared" si="7"/>
        <v>0</v>
      </c>
      <c r="Z57" s="390">
        <f t="shared" si="8"/>
        <v>0</v>
      </c>
      <c r="AA57" s="22" t="s">
        <v>88</v>
      </c>
      <c r="AB57" s="7"/>
      <c r="AC57" s="7"/>
    </row>
    <row r="58" spans="1:29" ht="57" x14ac:dyDescent="0.2">
      <c r="A58" s="366" t="s">
        <v>76</v>
      </c>
      <c r="B58" s="375" t="s">
        <v>633</v>
      </c>
      <c r="C58" s="376" t="s">
        <v>1089</v>
      </c>
      <c r="D58" s="378">
        <v>1867016</v>
      </c>
      <c r="E58" s="378" t="s">
        <v>333</v>
      </c>
      <c r="F58" s="375" t="s">
        <v>1087</v>
      </c>
      <c r="G58" s="377" t="s">
        <v>579</v>
      </c>
      <c r="H58" s="378" t="s">
        <v>580</v>
      </c>
      <c r="I58" s="378" t="s">
        <v>75</v>
      </c>
      <c r="J58" s="378" t="s">
        <v>74</v>
      </c>
      <c r="K58" s="378" t="s">
        <v>75</v>
      </c>
      <c r="L58" s="379" t="s">
        <v>1090</v>
      </c>
      <c r="M58" s="388"/>
      <c r="N58" s="388"/>
      <c r="O58" s="388"/>
      <c r="P58" s="389"/>
      <c r="Q58" s="389">
        <v>0</v>
      </c>
      <c r="R58" s="389">
        <v>0</v>
      </c>
      <c r="S58" s="387">
        <v>0</v>
      </c>
      <c r="T58" s="383">
        <v>1</v>
      </c>
      <c r="U58" s="384">
        <v>263.87</v>
      </c>
      <c r="V58" s="383">
        <v>2</v>
      </c>
      <c r="W58" s="384">
        <v>263.87</v>
      </c>
      <c r="X58" s="385">
        <f t="shared" si="6"/>
        <v>527.74</v>
      </c>
      <c r="Y58" s="390">
        <f t="shared" si="7"/>
        <v>791.61</v>
      </c>
      <c r="Z58" s="390">
        <f t="shared" si="8"/>
        <v>791.61</v>
      </c>
      <c r="AA58" s="22" t="s">
        <v>88</v>
      </c>
      <c r="AB58" s="7"/>
      <c r="AC58" s="7"/>
    </row>
    <row r="59" spans="1:29" ht="57" x14ac:dyDescent="0.2">
      <c r="A59" s="366" t="s">
        <v>76</v>
      </c>
      <c r="B59" s="375" t="s">
        <v>633</v>
      </c>
      <c r="C59" s="376" t="s">
        <v>602</v>
      </c>
      <c r="D59" s="378">
        <v>1879251</v>
      </c>
      <c r="E59" s="378" t="s">
        <v>333</v>
      </c>
      <c r="F59" s="375" t="s">
        <v>1087</v>
      </c>
      <c r="G59" s="377" t="s">
        <v>579</v>
      </c>
      <c r="H59" s="378" t="s">
        <v>580</v>
      </c>
      <c r="I59" s="378" t="s">
        <v>75</v>
      </c>
      <c r="J59" s="378" t="s">
        <v>74</v>
      </c>
      <c r="K59" s="378" t="s">
        <v>75</v>
      </c>
      <c r="L59" s="379" t="s">
        <v>1090</v>
      </c>
      <c r="M59" s="388"/>
      <c r="N59" s="388"/>
      <c r="O59" s="388"/>
      <c r="P59" s="389"/>
      <c r="Q59" s="389">
        <v>0</v>
      </c>
      <c r="R59" s="389">
        <v>0</v>
      </c>
      <c r="S59" s="387">
        <v>0</v>
      </c>
      <c r="T59" s="383">
        <v>1</v>
      </c>
      <c r="U59" s="384">
        <v>263.87</v>
      </c>
      <c r="V59" s="383">
        <v>2</v>
      </c>
      <c r="W59" s="384">
        <v>263.87</v>
      </c>
      <c r="X59" s="385">
        <f t="shared" si="6"/>
        <v>527.74</v>
      </c>
      <c r="Y59" s="390">
        <f t="shared" si="7"/>
        <v>791.61</v>
      </c>
      <c r="Z59" s="390">
        <f t="shared" si="8"/>
        <v>791.61</v>
      </c>
      <c r="AA59" s="22" t="s">
        <v>88</v>
      </c>
      <c r="AB59" s="7"/>
      <c r="AC59" s="7"/>
    </row>
    <row r="60" spans="1:29" ht="57" x14ac:dyDescent="0.2">
      <c r="A60" s="366" t="s">
        <v>76</v>
      </c>
      <c r="B60" s="375" t="s">
        <v>633</v>
      </c>
      <c r="C60" s="376" t="s">
        <v>575</v>
      </c>
      <c r="D60" s="375" t="s">
        <v>576</v>
      </c>
      <c r="E60" s="375" t="s">
        <v>577</v>
      </c>
      <c r="F60" s="375" t="s">
        <v>1087</v>
      </c>
      <c r="G60" s="377" t="s">
        <v>579</v>
      </c>
      <c r="H60" s="375" t="s">
        <v>580</v>
      </c>
      <c r="I60" s="375" t="s">
        <v>75</v>
      </c>
      <c r="J60" s="378" t="s">
        <v>74</v>
      </c>
      <c r="K60" s="375" t="s">
        <v>75</v>
      </c>
      <c r="L60" s="379" t="s">
        <v>581</v>
      </c>
      <c r="M60" s="380"/>
      <c r="N60" s="380"/>
      <c r="O60" s="380"/>
      <c r="P60" s="381"/>
      <c r="Q60" s="381">
        <v>0</v>
      </c>
      <c r="R60" s="381">
        <v>0</v>
      </c>
      <c r="S60" s="390">
        <f t="shared" ref="S60" si="9">Q60+R60</f>
        <v>0</v>
      </c>
      <c r="T60" s="375">
        <v>0</v>
      </c>
      <c r="U60" s="381">
        <v>0</v>
      </c>
      <c r="V60" s="375"/>
      <c r="W60" s="381">
        <v>263.87</v>
      </c>
      <c r="X60" s="385">
        <f t="shared" si="6"/>
        <v>0</v>
      </c>
      <c r="Y60" s="390">
        <f t="shared" si="7"/>
        <v>0</v>
      </c>
      <c r="Z60" s="390">
        <f t="shared" si="8"/>
        <v>0</v>
      </c>
      <c r="AA60" s="22" t="s">
        <v>88</v>
      </c>
      <c r="AB60" s="7"/>
      <c r="AC60" s="7"/>
    </row>
    <row r="61" spans="1:29" ht="57" x14ac:dyDescent="0.2">
      <c r="A61" s="366" t="s">
        <v>76</v>
      </c>
      <c r="B61" s="375" t="s">
        <v>633</v>
      </c>
      <c r="C61" s="376" t="s">
        <v>603</v>
      </c>
      <c r="D61" s="378">
        <v>1878760</v>
      </c>
      <c r="E61" s="378" t="s">
        <v>333</v>
      </c>
      <c r="F61" s="375" t="s">
        <v>1087</v>
      </c>
      <c r="G61" s="377" t="s">
        <v>579</v>
      </c>
      <c r="H61" s="378" t="s">
        <v>580</v>
      </c>
      <c r="I61" s="378" t="s">
        <v>75</v>
      </c>
      <c r="J61" s="378" t="s">
        <v>74</v>
      </c>
      <c r="K61" s="378" t="s">
        <v>75</v>
      </c>
      <c r="L61" s="392" t="s">
        <v>82</v>
      </c>
      <c r="M61" s="388"/>
      <c r="N61" s="388"/>
      <c r="O61" s="388"/>
      <c r="P61" s="389"/>
      <c r="Q61" s="389">
        <v>0</v>
      </c>
      <c r="R61" s="389">
        <v>0</v>
      </c>
      <c r="S61" s="387">
        <v>0</v>
      </c>
      <c r="T61" s="375">
        <v>0</v>
      </c>
      <c r="U61" s="384">
        <v>0</v>
      </c>
      <c r="V61" s="383"/>
      <c r="W61" s="384">
        <v>263.87</v>
      </c>
      <c r="X61" s="385">
        <f t="shared" si="6"/>
        <v>0</v>
      </c>
      <c r="Y61" s="390">
        <f t="shared" si="7"/>
        <v>0</v>
      </c>
      <c r="Z61" s="390">
        <f t="shared" si="8"/>
        <v>0</v>
      </c>
      <c r="AA61" s="22" t="s">
        <v>88</v>
      </c>
      <c r="AB61" s="7"/>
      <c r="AC61" s="7"/>
    </row>
    <row r="62" spans="1:29" ht="57" x14ac:dyDescent="0.2">
      <c r="A62" s="366" t="s">
        <v>76</v>
      </c>
      <c r="B62" s="375" t="s">
        <v>633</v>
      </c>
      <c r="C62" s="376" t="s">
        <v>604</v>
      </c>
      <c r="D62" s="378">
        <v>3400794</v>
      </c>
      <c r="E62" s="378" t="s">
        <v>333</v>
      </c>
      <c r="F62" s="375" t="s">
        <v>1087</v>
      </c>
      <c r="G62" s="377" t="s">
        <v>579</v>
      </c>
      <c r="H62" s="378" t="s">
        <v>580</v>
      </c>
      <c r="I62" s="378" t="s">
        <v>75</v>
      </c>
      <c r="J62" s="378" t="s">
        <v>74</v>
      </c>
      <c r="K62" s="378" t="s">
        <v>75</v>
      </c>
      <c r="L62" s="392" t="s">
        <v>82</v>
      </c>
      <c r="M62" s="388"/>
      <c r="N62" s="388"/>
      <c r="O62" s="388"/>
      <c r="P62" s="389"/>
      <c r="Q62" s="389">
        <v>0</v>
      </c>
      <c r="R62" s="389">
        <v>0</v>
      </c>
      <c r="S62" s="387">
        <v>0</v>
      </c>
      <c r="T62" s="375">
        <v>0</v>
      </c>
      <c r="U62" s="384">
        <v>0</v>
      </c>
      <c r="V62" s="383"/>
      <c r="W62" s="384">
        <v>263.87</v>
      </c>
      <c r="X62" s="385">
        <f t="shared" si="6"/>
        <v>0</v>
      </c>
      <c r="Y62" s="390">
        <f t="shared" si="7"/>
        <v>0</v>
      </c>
      <c r="Z62" s="390">
        <f t="shared" si="8"/>
        <v>0</v>
      </c>
      <c r="AA62" s="22" t="s">
        <v>88</v>
      </c>
      <c r="AB62" s="7"/>
      <c r="AC62" s="7"/>
    </row>
    <row r="63" spans="1:29" ht="57" x14ac:dyDescent="0.2">
      <c r="A63" s="366" t="s">
        <v>76</v>
      </c>
      <c r="B63" s="375" t="s">
        <v>633</v>
      </c>
      <c r="C63" s="376" t="s">
        <v>605</v>
      </c>
      <c r="D63" s="378">
        <v>1370588</v>
      </c>
      <c r="E63" s="378" t="s">
        <v>333</v>
      </c>
      <c r="F63" s="375" t="s">
        <v>1087</v>
      </c>
      <c r="G63" s="377" t="s">
        <v>579</v>
      </c>
      <c r="H63" s="378" t="s">
        <v>580</v>
      </c>
      <c r="I63" s="378" t="s">
        <v>75</v>
      </c>
      <c r="J63" s="378" t="s">
        <v>74</v>
      </c>
      <c r="K63" s="378" t="s">
        <v>75</v>
      </c>
      <c r="L63" s="392" t="s">
        <v>82</v>
      </c>
      <c r="M63" s="388"/>
      <c r="N63" s="388"/>
      <c r="O63" s="388"/>
      <c r="P63" s="389"/>
      <c r="Q63" s="389">
        <v>0</v>
      </c>
      <c r="R63" s="389">
        <v>0</v>
      </c>
      <c r="S63" s="387">
        <v>0</v>
      </c>
      <c r="T63" s="383">
        <v>0</v>
      </c>
      <c r="U63" s="384">
        <v>0</v>
      </c>
      <c r="V63" s="383"/>
      <c r="W63" s="384">
        <v>263.87</v>
      </c>
      <c r="X63" s="385">
        <f t="shared" si="6"/>
        <v>0</v>
      </c>
      <c r="Y63" s="390">
        <f t="shared" si="7"/>
        <v>0</v>
      </c>
      <c r="Z63" s="390">
        <f t="shared" si="8"/>
        <v>0</v>
      </c>
      <c r="AA63" s="22" t="s">
        <v>88</v>
      </c>
      <c r="AB63" s="7"/>
      <c r="AC63" s="7"/>
    </row>
    <row r="64" spans="1:29" ht="57" x14ac:dyDescent="0.2">
      <c r="A64" s="366" t="s">
        <v>76</v>
      </c>
      <c r="B64" s="375" t="s">
        <v>633</v>
      </c>
      <c r="C64" s="376" t="s">
        <v>664</v>
      </c>
      <c r="D64" s="378">
        <v>1866532</v>
      </c>
      <c r="E64" s="378" t="s">
        <v>333</v>
      </c>
      <c r="F64" s="375" t="s">
        <v>1087</v>
      </c>
      <c r="G64" s="377" t="s">
        <v>579</v>
      </c>
      <c r="H64" s="378" t="s">
        <v>580</v>
      </c>
      <c r="I64" s="378" t="s">
        <v>75</v>
      </c>
      <c r="J64" s="378" t="s">
        <v>74</v>
      </c>
      <c r="K64" s="378" t="s">
        <v>75</v>
      </c>
      <c r="L64" s="392" t="s">
        <v>82</v>
      </c>
      <c r="M64" s="388"/>
      <c r="N64" s="388"/>
      <c r="O64" s="388"/>
      <c r="P64" s="389"/>
      <c r="Q64" s="389">
        <v>0</v>
      </c>
      <c r="R64" s="389">
        <v>0</v>
      </c>
      <c r="S64" s="387">
        <v>0</v>
      </c>
      <c r="T64" s="383">
        <v>0</v>
      </c>
      <c r="U64" s="384">
        <v>0</v>
      </c>
      <c r="V64" s="383"/>
      <c r="W64" s="384">
        <v>263.87</v>
      </c>
      <c r="X64" s="385">
        <f t="shared" si="6"/>
        <v>0</v>
      </c>
      <c r="Y64" s="390">
        <f t="shared" si="7"/>
        <v>0</v>
      </c>
      <c r="Z64" s="390">
        <f t="shared" si="8"/>
        <v>0</v>
      </c>
      <c r="AA64" s="22" t="s">
        <v>88</v>
      </c>
      <c r="AB64" s="7"/>
      <c r="AC64" s="7"/>
    </row>
    <row r="65" spans="1:29" ht="57" x14ac:dyDescent="0.2">
      <c r="A65" s="366" t="s">
        <v>76</v>
      </c>
      <c r="B65" s="375" t="s">
        <v>633</v>
      </c>
      <c r="C65" s="376" t="s">
        <v>615</v>
      </c>
      <c r="D65" s="378">
        <v>1780395</v>
      </c>
      <c r="E65" s="378" t="s">
        <v>333</v>
      </c>
      <c r="F65" s="375" t="s">
        <v>1087</v>
      </c>
      <c r="G65" s="377" t="s">
        <v>579</v>
      </c>
      <c r="H65" s="378" t="s">
        <v>580</v>
      </c>
      <c r="I65" s="378" t="s">
        <v>75</v>
      </c>
      <c r="J65" s="378" t="s">
        <v>74</v>
      </c>
      <c r="K65" s="378" t="s">
        <v>75</v>
      </c>
      <c r="L65" s="392" t="s">
        <v>82</v>
      </c>
      <c r="M65" s="388"/>
      <c r="N65" s="388"/>
      <c r="O65" s="388"/>
      <c r="P65" s="389"/>
      <c r="Q65" s="389">
        <v>0</v>
      </c>
      <c r="R65" s="389">
        <v>0</v>
      </c>
      <c r="S65" s="387">
        <v>0</v>
      </c>
      <c r="T65" s="383">
        <v>0</v>
      </c>
      <c r="U65" s="384">
        <v>0</v>
      </c>
      <c r="V65" s="383"/>
      <c r="W65" s="384">
        <v>263.87</v>
      </c>
      <c r="X65" s="385">
        <f t="shared" si="6"/>
        <v>0</v>
      </c>
      <c r="Y65" s="390">
        <f t="shared" si="7"/>
        <v>0</v>
      </c>
      <c r="Z65" s="390">
        <f t="shared" si="8"/>
        <v>0</v>
      </c>
      <c r="AA65" s="22" t="s">
        <v>88</v>
      </c>
      <c r="AB65" s="7"/>
      <c r="AC65" s="7"/>
    </row>
    <row r="66" spans="1:29" ht="57" x14ac:dyDescent="0.2">
      <c r="A66" s="366" t="s">
        <v>76</v>
      </c>
      <c r="B66" s="375" t="s">
        <v>633</v>
      </c>
      <c r="C66" s="376" t="s">
        <v>607</v>
      </c>
      <c r="D66" s="375">
        <v>1878638</v>
      </c>
      <c r="E66" s="375" t="s">
        <v>333</v>
      </c>
      <c r="F66" s="375" t="s">
        <v>1087</v>
      </c>
      <c r="G66" s="377" t="s">
        <v>579</v>
      </c>
      <c r="H66" s="375" t="s">
        <v>580</v>
      </c>
      <c r="I66" s="375" t="s">
        <v>75</v>
      </c>
      <c r="J66" s="378" t="s">
        <v>74</v>
      </c>
      <c r="K66" s="375" t="s">
        <v>75</v>
      </c>
      <c r="L66" s="392" t="s">
        <v>82</v>
      </c>
      <c r="M66" s="380"/>
      <c r="N66" s="380"/>
      <c r="O66" s="380"/>
      <c r="P66" s="381"/>
      <c r="Q66" s="381">
        <v>0</v>
      </c>
      <c r="R66" s="381">
        <v>0</v>
      </c>
      <c r="S66" s="387">
        <v>0</v>
      </c>
      <c r="T66" s="383">
        <v>0</v>
      </c>
      <c r="U66" s="384">
        <v>0</v>
      </c>
      <c r="V66" s="383"/>
      <c r="W66" s="384">
        <v>263.87</v>
      </c>
      <c r="X66" s="385">
        <f t="shared" si="6"/>
        <v>0</v>
      </c>
      <c r="Y66" s="390">
        <f t="shared" si="7"/>
        <v>0</v>
      </c>
      <c r="Z66" s="390">
        <f t="shared" si="8"/>
        <v>0</v>
      </c>
      <c r="AA66" s="22" t="s">
        <v>88</v>
      </c>
      <c r="AB66" s="7"/>
      <c r="AC66" s="7"/>
    </row>
    <row r="67" spans="1:29" ht="57" x14ac:dyDescent="0.2">
      <c r="A67" s="366" t="s">
        <v>76</v>
      </c>
      <c r="B67" s="375" t="s">
        <v>633</v>
      </c>
      <c r="C67" s="376" t="s">
        <v>657</v>
      </c>
      <c r="D67" s="375">
        <v>1866532</v>
      </c>
      <c r="E67" s="375" t="s">
        <v>333</v>
      </c>
      <c r="F67" s="375" t="s">
        <v>1087</v>
      </c>
      <c r="G67" s="377" t="s">
        <v>579</v>
      </c>
      <c r="H67" s="375" t="s">
        <v>580</v>
      </c>
      <c r="I67" s="375" t="s">
        <v>75</v>
      </c>
      <c r="J67" s="378" t="s">
        <v>74</v>
      </c>
      <c r="K67" s="375" t="s">
        <v>75</v>
      </c>
      <c r="L67" s="392" t="s">
        <v>82</v>
      </c>
      <c r="M67" s="380"/>
      <c r="N67" s="380"/>
      <c r="O67" s="380"/>
      <c r="P67" s="381"/>
      <c r="Q67" s="381">
        <v>0</v>
      </c>
      <c r="R67" s="381">
        <v>0</v>
      </c>
      <c r="S67" s="390">
        <v>0</v>
      </c>
      <c r="T67" s="383">
        <v>0</v>
      </c>
      <c r="U67" s="384">
        <v>0</v>
      </c>
      <c r="V67" s="383"/>
      <c r="W67" s="384">
        <v>263.87</v>
      </c>
      <c r="X67" s="385">
        <f t="shared" si="6"/>
        <v>0</v>
      </c>
      <c r="Y67" s="390">
        <f t="shared" si="7"/>
        <v>0</v>
      </c>
      <c r="Z67" s="390">
        <f t="shared" si="8"/>
        <v>0</v>
      </c>
      <c r="AA67" s="22" t="s">
        <v>88</v>
      </c>
      <c r="AB67" s="7"/>
      <c r="AC67" s="7"/>
    </row>
    <row r="68" spans="1:29" ht="57" x14ac:dyDescent="0.2">
      <c r="A68" s="366" t="s">
        <v>76</v>
      </c>
      <c r="B68" s="375" t="s">
        <v>633</v>
      </c>
      <c r="C68" s="376" t="s">
        <v>609</v>
      </c>
      <c r="D68" s="375">
        <v>1877321</v>
      </c>
      <c r="E68" s="375" t="s">
        <v>333</v>
      </c>
      <c r="F68" s="375" t="s">
        <v>1087</v>
      </c>
      <c r="G68" s="377" t="s">
        <v>579</v>
      </c>
      <c r="H68" s="375" t="s">
        <v>580</v>
      </c>
      <c r="I68" s="375" t="s">
        <v>75</v>
      </c>
      <c r="J68" s="378" t="s">
        <v>74</v>
      </c>
      <c r="K68" s="375" t="s">
        <v>75</v>
      </c>
      <c r="L68" s="392" t="s">
        <v>82</v>
      </c>
      <c r="M68" s="380"/>
      <c r="N68" s="380"/>
      <c r="O68" s="380"/>
      <c r="P68" s="381"/>
      <c r="Q68" s="381">
        <v>0</v>
      </c>
      <c r="R68" s="381">
        <v>0</v>
      </c>
      <c r="S68" s="390">
        <v>0</v>
      </c>
      <c r="T68" s="383">
        <v>0</v>
      </c>
      <c r="U68" s="384">
        <v>0</v>
      </c>
      <c r="V68" s="383"/>
      <c r="W68" s="384">
        <v>263.87</v>
      </c>
      <c r="X68" s="385">
        <f t="shared" si="6"/>
        <v>0</v>
      </c>
      <c r="Y68" s="390">
        <f t="shared" si="7"/>
        <v>0</v>
      </c>
      <c r="Z68" s="390">
        <f t="shared" si="8"/>
        <v>0</v>
      </c>
      <c r="AA68" s="22" t="s">
        <v>88</v>
      </c>
      <c r="AB68" s="7"/>
      <c r="AC68" s="7"/>
    </row>
    <row r="69" spans="1:29" ht="57" x14ac:dyDescent="0.2">
      <c r="A69" s="366" t="s">
        <v>76</v>
      </c>
      <c r="B69" s="375" t="s">
        <v>633</v>
      </c>
      <c r="C69" s="376" t="s">
        <v>611</v>
      </c>
      <c r="D69" s="375">
        <v>1867024</v>
      </c>
      <c r="E69" s="375" t="s">
        <v>333</v>
      </c>
      <c r="F69" s="375" t="s">
        <v>1087</v>
      </c>
      <c r="G69" s="377" t="s">
        <v>579</v>
      </c>
      <c r="H69" s="375" t="s">
        <v>580</v>
      </c>
      <c r="I69" s="375" t="s">
        <v>75</v>
      </c>
      <c r="J69" s="378" t="s">
        <v>74</v>
      </c>
      <c r="K69" s="375" t="s">
        <v>75</v>
      </c>
      <c r="L69" s="392" t="s">
        <v>82</v>
      </c>
      <c r="M69" s="380"/>
      <c r="N69" s="380"/>
      <c r="O69" s="380"/>
      <c r="P69" s="381"/>
      <c r="Q69" s="381">
        <v>0</v>
      </c>
      <c r="R69" s="381">
        <v>0</v>
      </c>
      <c r="S69" s="387">
        <v>0</v>
      </c>
      <c r="T69" s="383">
        <v>0</v>
      </c>
      <c r="U69" s="384">
        <v>0</v>
      </c>
      <c r="V69" s="383"/>
      <c r="W69" s="384">
        <v>263.87</v>
      </c>
      <c r="X69" s="385">
        <f t="shared" si="6"/>
        <v>0</v>
      </c>
      <c r="Y69" s="390">
        <f t="shared" si="7"/>
        <v>0</v>
      </c>
      <c r="Z69" s="390">
        <f t="shared" si="8"/>
        <v>0</v>
      </c>
      <c r="AA69" s="22" t="s">
        <v>88</v>
      </c>
      <c r="AB69" s="7"/>
      <c r="AC69" s="7"/>
    </row>
    <row r="70" spans="1:29" ht="57" x14ac:dyDescent="0.2">
      <c r="A70" s="366" t="s">
        <v>76</v>
      </c>
      <c r="B70" s="375" t="s">
        <v>633</v>
      </c>
      <c r="C70" s="376" t="s">
        <v>1091</v>
      </c>
      <c r="D70" s="375">
        <v>1780450</v>
      </c>
      <c r="E70" s="375" t="s">
        <v>333</v>
      </c>
      <c r="F70" s="375" t="s">
        <v>1087</v>
      </c>
      <c r="G70" s="377" t="s">
        <v>579</v>
      </c>
      <c r="H70" s="375" t="s">
        <v>580</v>
      </c>
      <c r="I70" s="375" t="s">
        <v>75</v>
      </c>
      <c r="J70" s="378" t="s">
        <v>74</v>
      </c>
      <c r="K70" s="375" t="s">
        <v>75</v>
      </c>
      <c r="L70" s="392" t="s">
        <v>82</v>
      </c>
      <c r="M70" s="380"/>
      <c r="N70" s="380"/>
      <c r="O70" s="380"/>
      <c r="P70" s="381"/>
      <c r="Q70" s="381">
        <v>0</v>
      </c>
      <c r="R70" s="381">
        <v>0</v>
      </c>
      <c r="S70" s="387">
        <v>0</v>
      </c>
      <c r="T70" s="383">
        <v>0</v>
      </c>
      <c r="U70" s="384">
        <v>0</v>
      </c>
      <c r="V70" s="383"/>
      <c r="W70" s="384">
        <v>263.87</v>
      </c>
      <c r="X70" s="385">
        <f t="shared" si="6"/>
        <v>0</v>
      </c>
      <c r="Y70" s="390">
        <f t="shared" si="7"/>
        <v>0</v>
      </c>
      <c r="Z70" s="390">
        <f t="shared" si="8"/>
        <v>0</v>
      </c>
      <c r="AA70" s="22" t="s">
        <v>88</v>
      </c>
      <c r="AB70" s="7"/>
      <c r="AC70" s="7"/>
    </row>
    <row r="71" spans="1:29" ht="57" x14ac:dyDescent="0.2">
      <c r="A71" s="366" t="s">
        <v>76</v>
      </c>
      <c r="B71" s="375" t="s">
        <v>633</v>
      </c>
      <c r="C71" s="376" t="s">
        <v>612</v>
      </c>
      <c r="D71" s="375">
        <v>187801</v>
      </c>
      <c r="E71" s="375" t="s">
        <v>333</v>
      </c>
      <c r="F71" s="375" t="s">
        <v>1087</v>
      </c>
      <c r="G71" s="377" t="s">
        <v>579</v>
      </c>
      <c r="H71" s="375" t="s">
        <v>580</v>
      </c>
      <c r="I71" s="375" t="s">
        <v>75</v>
      </c>
      <c r="J71" s="378" t="s">
        <v>74</v>
      </c>
      <c r="K71" s="375" t="s">
        <v>75</v>
      </c>
      <c r="L71" s="392" t="s">
        <v>82</v>
      </c>
      <c r="M71" s="380"/>
      <c r="N71" s="380"/>
      <c r="O71" s="380"/>
      <c r="P71" s="381"/>
      <c r="Q71" s="381">
        <v>0</v>
      </c>
      <c r="R71" s="381">
        <v>0</v>
      </c>
      <c r="S71" s="387">
        <v>0</v>
      </c>
      <c r="T71" s="383">
        <v>0</v>
      </c>
      <c r="U71" s="384">
        <v>0</v>
      </c>
      <c r="V71" s="383"/>
      <c r="W71" s="384">
        <v>263.87</v>
      </c>
      <c r="X71" s="385">
        <f t="shared" si="6"/>
        <v>0</v>
      </c>
      <c r="Y71" s="390">
        <f t="shared" si="7"/>
        <v>0</v>
      </c>
      <c r="Z71" s="390">
        <f t="shared" si="8"/>
        <v>0</v>
      </c>
      <c r="AA71" s="22" t="s">
        <v>88</v>
      </c>
      <c r="AB71" s="7"/>
      <c r="AC71" s="7"/>
    </row>
    <row r="72" spans="1:29" ht="57" x14ac:dyDescent="0.2">
      <c r="A72" s="366" t="s">
        <v>76</v>
      </c>
      <c r="B72" s="375" t="s">
        <v>633</v>
      </c>
      <c r="C72" s="376" t="s">
        <v>616</v>
      </c>
      <c r="D72" s="375">
        <v>1711024</v>
      </c>
      <c r="E72" s="375" t="s">
        <v>333</v>
      </c>
      <c r="F72" s="375" t="s">
        <v>1087</v>
      </c>
      <c r="G72" s="377" t="s">
        <v>579</v>
      </c>
      <c r="H72" s="375" t="s">
        <v>580</v>
      </c>
      <c r="I72" s="375" t="s">
        <v>75</v>
      </c>
      <c r="J72" s="378" t="s">
        <v>74</v>
      </c>
      <c r="K72" s="375" t="s">
        <v>75</v>
      </c>
      <c r="L72" s="392" t="s">
        <v>82</v>
      </c>
      <c r="M72" s="380"/>
      <c r="N72" s="380"/>
      <c r="O72" s="380"/>
      <c r="P72" s="381"/>
      <c r="Q72" s="381">
        <v>0</v>
      </c>
      <c r="R72" s="381">
        <v>0</v>
      </c>
      <c r="S72" s="387">
        <v>0</v>
      </c>
      <c r="T72" s="383">
        <v>0</v>
      </c>
      <c r="U72" s="384">
        <v>0</v>
      </c>
      <c r="V72" s="383"/>
      <c r="W72" s="384">
        <v>263.87</v>
      </c>
      <c r="X72" s="385">
        <f t="shared" si="6"/>
        <v>0</v>
      </c>
      <c r="Y72" s="390">
        <f t="shared" si="7"/>
        <v>0</v>
      </c>
      <c r="Z72" s="390">
        <f t="shared" si="8"/>
        <v>0</v>
      </c>
      <c r="AA72" s="22" t="s">
        <v>88</v>
      </c>
      <c r="AB72" s="7"/>
      <c r="AC72" s="7"/>
    </row>
    <row r="73" spans="1:29" ht="57" x14ac:dyDescent="0.2">
      <c r="A73" s="366" t="s">
        <v>76</v>
      </c>
      <c r="B73" s="375" t="s">
        <v>633</v>
      </c>
      <c r="C73" s="376" t="s">
        <v>614</v>
      </c>
      <c r="D73" s="375">
        <v>1110659</v>
      </c>
      <c r="E73" s="375" t="s">
        <v>333</v>
      </c>
      <c r="F73" s="375" t="s">
        <v>1087</v>
      </c>
      <c r="G73" s="377" t="s">
        <v>579</v>
      </c>
      <c r="H73" s="375" t="s">
        <v>580</v>
      </c>
      <c r="I73" s="375" t="s">
        <v>75</v>
      </c>
      <c r="J73" s="378" t="s">
        <v>74</v>
      </c>
      <c r="K73" s="375" t="s">
        <v>75</v>
      </c>
      <c r="L73" s="392" t="s">
        <v>82</v>
      </c>
      <c r="M73" s="380"/>
      <c r="N73" s="380"/>
      <c r="O73" s="380"/>
      <c r="P73" s="381"/>
      <c r="Q73" s="381">
        <v>0</v>
      </c>
      <c r="R73" s="381">
        <v>0</v>
      </c>
      <c r="S73" s="387">
        <v>0</v>
      </c>
      <c r="T73" s="383">
        <v>0</v>
      </c>
      <c r="U73" s="384">
        <v>0</v>
      </c>
      <c r="V73" s="383"/>
      <c r="W73" s="384">
        <v>263.87</v>
      </c>
      <c r="X73" s="385">
        <f t="shared" si="6"/>
        <v>0</v>
      </c>
      <c r="Y73" s="390">
        <f t="shared" si="7"/>
        <v>0</v>
      </c>
      <c r="Z73" s="390">
        <f t="shared" si="8"/>
        <v>0</v>
      </c>
      <c r="AA73" s="22" t="s">
        <v>88</v>
      </c>
      <c r="AB73" s="7"/>
      <c r="AC73" s="7"/>
    </row>
    <row r="74" spans="1:29" ht="57" x14ac:dyDescent="0.2">
      <c r="A74" s="366" t="s">
        <v>76</v>
      </c>
      <c r="B74" s="375" t="s">
        <v>633</v>
      </c>
      <c r="C74" s="543" t="s">
        <v>606</v>
      </c>
      <c r="D74" s="398">
        <v>1780662</v>
      </c>
      <c r="E74" s="398" t="s">
        <v>333</v>
      </c>
      <c r="F74" s="375" t="s">
        <v>1087</v>
      </c>
      <c r="G74" s="377" t="s">
        <v>579</v>
      </c>
      <c r="H74" s="375" t="s">
        <v>580</v>
      </c>
      <c r="I74" s="375" t="s">
        <v>75</v>
      </c>
      <c r="J74" s="378" t="s">
        <v>74</v>
      </c>
      <c r="K74" s="375" t="s">
        <v>75</v>
      </c>
      <c r="L74" s="392" t="s">
        <v>82</v>
      </c>
      <c r="M74" s="391"/>
      <c r="N74" s="391"/>
      <c r="O74" s="391"/>
      <c r="P74" s="391"/>
      <c r="Q74" s="381">
        <v>0</v>
      </c>
      <c r="R74" s="381">
        <v>0</v>
      </c>
      <c r="S74" s="390">
        <v>0</v>
      </c>
      <c r="T74" s="383">
        <v>0</v>
      </c>
      <c r="U74" s="384">
        <v>0</v>
      </c>
      <c r="V74" s="554"/>
      <c r="W74" s="384">
        <v>263.87</v>
      </c>
      <c r="X74" s="385">
        <f t="shared" si="6"/>
        <v>0</v>
      </c>
      <c r="Y74" s="390">
        <f t="shared" si="7"/>
        <v>0</v>
      </c>
      <c r="Z74" s="390">
        <f t="shared" si="8"/>
        <v>0</v>
      </c>
      <c r="AA74" s="22" t="s">
        <v>88</v>
      </c>
      <c r="AB74" s="7"/>
      <c r="AC74" s="7"/>
    </row>
    <row r="75" spans="1:29" ht="57" x14ac:dyDescent="0.2">
      <c r="A75" s="366" t="s">
        <v>76</v>
      </c>
      <c r="B75" s="375" t="s">
        <v>633</v>
      </c>
      <c r="C75" s="544" t="s">
        <v>617</v>
      </c>
      <c r="D75" s="398">
        <v>1877305</v>
      </c>
      <c r="E75" s="398" t="s">
        <v>333</v>
      </c>
      <c r="F75" s="375" t="s">
        <v>1087</v>
      </c>
      <c r="G75" s="377" t="s">
        <v>579</v>
      </c>
      <c r="H75" s="375" t="s">
        <v>580</v>
      </c>
      <c r="I75" s="375" t="s">
        <v>75</v>
      </c>
      <c r="J75" s="378" t="s">
        <v>74</v>
      </c>
      <c r="K75" s="375" t="s">
        <v>75</v>
      </c>
      <c r="L75" s="392" t="s">
        <v>82</v>
      </c>
      <c r="M75" s="391"/>
      <c r="N75" s="391"/>
      <c r="O75" s="391"/>
      <c r="P75" s="391"/>
      <c r="Q75" s="381">
        <v>0</v>
      </c>
      <c r="R75" s="381">
        <v>0</v>
      </c>
      <c r="S75" s="390">
        <v>0</v>
      </c>
      <c r="T75" s="383">
        <v>0</v>
      </c>
      <c r="U75" s="384">
        <v>0</v>
      </c>
      <c r="V75" s="554"/>
      <c r="W75" s="384">
        <v>263.87</v>
      </c>
      <c r="X75" s="385">
        <f t="shared" si="6"/>
        <v>0</v>
      </c>
      <c r="Y75" s="390">
        <f t="shared" si="7"/>
        <v>0</v>
      </c>
      <c r="Z75" s="390">
        <f t="shared" si="8"/>
        <v>0</v>
      </c>
      <c r="AA75" s="22" t="s">
        <v>88</v>
      </c>
      <c r="AB75" s="7"/>
      <c r="AC75" s="7"/>
    </row>
    <row r="76" spans="1:29" ht="57" x14ac:dyDescent="0.2">
      <c r="A76" s="366" t="s">
        <v>76</v>
      </c>
      <c r="B76" s="375" t="s">
        <v>633</v>
      </c>
      <c r="C76" s="376" t="s">
        <v>618</v>
      </c>
      <c r="D76" s="375">
        <v>1878530</v>
      </c>
      <c r="E76" s="375" t="s">
        <v>577</v>
      </c>
      <c r="F76" s="375" t="s">
        <v>1087</v>
      </c>
      <c r="G76" s="377" t="s">
        <v>579</v>
      </c>
      <c r="H76" s="375" t="s">
        <v>580</v>
      </c>
      <c r="I76" s="375" t="s">
        <v>75</v>
      </c>
      <c r="J76" s="378" t="s">
        <v>74</v>
      </c>
      <c r="K76" s="375" t="s">
        <v>75</v>
      </c>
      <c r="L76" s="379" t="s">
        <v>619</v>
      </c>
      <c r="M76" s="380"/>
      <c r="N76" s="380"/>
      <c r="O76" s="380"/>
      <c r="P76" s="381"/>
      <c r="Q76" s="381">
        <v>0</v>
      </c>
      <c r="R76" s="381">
        <v>0</v>
      </c>
      <c r="S76" s="390">
        <f t="shared" ref="S76:S77" si="10">Q76+R76</f>
        <v>0</v>
      </c>
      <c r="T76" s="375">
        <v>0</v>
      </c>
      <c r="U76" s="381">
        <v>0</v>
      </c>
      <c r="V76" s="375"/>
      <c r="W76" s="381">
        <v>263.87</v>
      </c>
      <c r="X76" s="385">
        <f t="shared" si="6"/>
        <v>0</v>
      </c>
      <c r="Y76" s="390">
        <f t="shared" si="7"/>
        <v>0</v>
      </c>
      <c r="Z76" s="390">
        <f t="shared" si="8"/>
        <v>0</v>
      </c>
      <c r="AA76" s="22" t="s">
        <v>88</v>
      </c>
      <c r="AB76" s="7"/>
      <c r="AC76" s="7"/>
    </row>
    <row r="77" spans="1:29" ht="57" x14ac:dyDescent="0.2">
      <c r="A77" s="366" t="s">
        <v>76</v>
      </c>
      <c r="B77" s="375" t="s">
        <v>633</v>
      </c>
      <c r="C77" s="376" t="s">
        <v>620</v>
      </c>
      <c r="D77" s="375">
        <v>1877399</v>
      </c>
      <c r="E77" s="375" t="s">
        <v>333</v>
      </c>
      <c r="F77" s="375" t="s">
        <v>1087</v>
      </c>
      <c r="G77" s="377" t="s">
        <v>579</v>
      </c>
      <c r="H77" s="375" t="s">
        <v>580</v>
      </c>
      <c r="I77" s="375" t="s">
        <v>75</v>
      </c>
      <c r="J77" s="378" t="s">
        <v>74</v>
      </c>
      <c r="K77" s="375" t="s">
        <v>75</v>
      </c>
      <c r="L77" s="379" t="s">
        <v>619</v>
      </c>
      <c r="M77" s="380"/>
      <c r="N77" s="380"/>
      <c r="O77" s="380"/>
      <c r="P77" s="381"/>
      <c r="Q77" s="381">
        <v>0</v>
      </c>
      <c r="R77" s="381">
        <v>0</v>
      </c>
      <c r="S77" s="390">
        <f t="shared" si="10"/>
        <v>0</v>
      </c>
      <c r="T77" s="375">
        <v>0</v>
      </c>
      <c r="U77" s="381">
        <v>0</v>
      </c>
      <c r="V77" s="375"/>
      <c r="W77" s="381">
        <v>263.87</v>
      </c>
      <c r="X77" s="385">
        <f t="shared" si="6"/>
        <v>0</v>
      </c>
      <c r="Y77" s="390">
        <f t="shared" si="7"/>
        <v>0</v>
      </c>
      <c r="Z77" s="390">
        <f t="shared" si="8"/>
        <v>0</v>
      </c>
      <c r="AA77" s="22" t="s">
        <v>88</v>
      </c>
      <c r="AB77" s="7"/>
      <c r="AC77" s="7"/>
    </row>
    <row r="78" spans="1:29" ht="57" x14ac:dyDescent="0.2">
      <c r="A78" s="366" t="s">
        <v>76</v>
      </c>
      <c r="B78" s="375" t="s">
        <v>633</v>
      </c>
      <c r="C78" s="376" t="s">
        <v>641</v>
      </c>
      <c r="D78" s="375">
        <v>1591282</v>
      </c>
      <c r="E78" s="375" t="s">
        <v>333</v>
      </c>
      <c r="F78" s="375" t="s">
        <v>1087</v>
      </c>
      <c r="G78" s="377" t="s">
        <v>579</v>
      </c>
      <c r="H78" s="375" t="s">
        <v>580</v>
      </c>
      <c r="I78" s="375" t="s">
        <v>75</v>
      </c>
      <c r="J78" s="378" t="s">
        <v>74</v>
      </c>
      <c r="K78" s="375" t="s">
        <v>75</v>
      </c>
      <c r="L78" s="379" t="s">
        <v>619</v>
      </c>
      <c r="M78" s="380"/>
      <c r="N78" s="380"/>
      <c r="O78" s="380"/>
      <c r="P78" s="381"/>
      <c r="Q78" s="381">
        <v>0</v>
      </c>
      <c r="R78" s="381">
        <v>0</v>
      </c>
      <c r="S78" s="387">
        <v>0</v>
      </c>
      <c r="T78" s="375">
        <v>0</v>
      </c>
      <c r="U78" s="381">
        <v>0</v>
      </c>
      <c r="V78" s="375"/>
      <c r="W78" s="381">
        <v>263.87</v>
      </c>
      <c r="X78" s="385">
        <f t="shared" si="6"/>
        <v>0</v>
      </c>
      <c r="Y78" s="390">
        <f t="shared" si="7"/>
        <v>0</v>
      </c>
      <c r="Z78" s="390">
        <f t="shared" si="8"/>
        <v>0</v>
      </c>
      <c r="AA78" s="22" t="s">
        <v>88</v>
      </c>
      <c r="AB78" s="7"/>
      <c r="AC78" s="7"/>
    </row>
    <row r="79" spans="1:29" ht="57" x14ac:dyDescent="0.2">
      <c r="A79" s="366" t="s">
        <v>76</v>
      </c>
      <c r="B79" s="375" t="s">
        <v>633</v>
      </c>
      <c r="C79" s="376" t="s">
        <v>622</v>
      </c>
      <c r="D79" s="375">
        <v>1802399</v>
      </c>
      <c r="E79" s="375" t="s">
        <v>333</v>
      </c>
      <c r="F79" s="375" t="s">
        <v>1087</v>
      </c>
      <c r="G79" s="377" t="s">
        <v>579</v>
      </c>
      <c r="H79" s="375" t="s">
        <v>580</v>
      </c>
      <c r="I79" s="375" t="s">
        <v>75</v>
      </c>
      <c r="J79" s="378" t="s">
        <v>74</v>
      </c>
      <c r="K79" s="375" t="s">
        <v>75</v>
      </c>
      <c r="L79" s="379" t="s">
        <v>619</v>
      </c>
      <c r="M79" s="380"/>
      <c r="N79" s="380"/>
      <c r="O79" s="380"/>
      <c r="P79" s="381"/>
      <c r="Q79" s="381">
        <v>0</v>
      </c>
      <c r="R79" s="381">
        <v>0</v>
      </c>
      <c r="S79" s="387">
        <v>0</v>
      </c>
      <c r="T79" s="375">
        <v>0</v>
      </c>
      <c r="U79" s="381">
        <v>0</v>
      </c>
      <c r="V79" s="375"/>
      <c r="W79" s="381">
        <v>263.87</v>
      </c>
      <c r="X79" s="385">
        <f t="shared" si="6"/>
        <v>0</v>
      </c>
      <c r="Y79" s="390">
        <f t="shared" si="7"/>
        <v>0</v>
      </c>
      <c r="Z79" s="390">
        <f t="shared" si="8"/>
        <v>0</v>
      </c>
      <c r="AA79" s="22" t="s">
        <v>88</v>
      </c>
      <c r="AB79" s="7"/>
      <c r="AC79" s="7"/>
    </row>
    <row r="80" spans="1:29" ht="57" x14ac:dyDescent="0.2">
      <c r="A80" s="366" t="s">
        <v>76</v>
      </c>
      <c r="B80" s="375" t="s">
        <v>633</v>
      </c>
      <c r="C80" s="376" t="s">
        <v>658</v>
      </c>
      <c r="D80" s="375">
        <v>1879073</v>
      </c>
      <c r="E80" s="375" t="s">
        <v>333</v>
      </c>
      <c r="F80" s="375" t="s">
        <v>1087</v>
      </c>
      <c r="G80" s="377" t="s">
        <v>579</v>
      </c>
      <c r="H80" s="375" t="s">
        <v>580</v>
      </c>
      <c r="I80" s="375" t="s">
        <v>75</v>
      </c>
      <c r="J80" s="378" t="s">
        <v>74</v>
      </c>
      <c r="K80" s="375" t="s">
        <v>75</v>
      </c>
      <c r="L80" s="379" t="s">
        <v>619</v>
      </c>
      <c r="M80" s="380"/>
      <c r="N80" s="380"/>
      <c r="O80" s="380"/>
      <c r="P80" s="381"/>
      <c r="Q80" s="381">
        <v>0</v>
      </c>
      <c r="R80" s="381">
        <v>0</v>
      </c>
      <c r="S80" s="387">
        <v>0</v>
      </c>
      <c r="T80" s="375">
        <v>0</v>
      </c>
      <c r="U80" s="381">
        <v>0</v>
      </c>
      <c r="V80" s="375"/>
      <c r="W80" s="381">
        <v>263.87</v>
      </c>
      <c r="X80" s="385">
        <f t="shared" si="6"/>
        <v>0</v>
      </c>
      <c r="Y80" s="390">
        <f t="shared" si="7"/>
        <v>0</v>
      </c>
      <c r="Z80" s="390">
        <f t="shared" si="8"/>
        <v>0</v>
      </c>
      <c r="AA80" s="22" t="s">
        <v>88</v>
      </c>
      <c r="AB80" s="7"/>
      <c r="AC80" s="7"/>
    </row>
    <row r="81" spans="1:29" ht="57" x14ac:dyDescent="0.2">
      <c r="A81" s="366" t="s">
        <v>76</v>
      </c>
      <c r="B81" s="375" t="s">
        <v>633</v>
      </c>
      <c r="C81" s="376" t="s">
        <v>667</v>
      </c>
      <c r="D81" s="375">
        <v>1582453</v>
      </c>
      <c r="E81" s="375" t="s">
        <v>333</v>
      </c>
      <c r="F81" s="375" t="s">
        <v>1087</v>
      </c>
      <c r="G81" s="377" t="s">
        <v>579</v>
      </c>
      <c r="H81" s="375" t="s">
        <v>580</v>
      </c>
      <c r="I81" s="375" t="s">
        <v>75</v>
      </c>
      <c r="J81" s="378" t="s">
        <v>74</v>
      </c>
      <c r="K81" s="375" t="s">
        <v>75</v>
      </c>
      <c r="L81" s="379" t="s">
        <v>619</v>
      </c>
      <c r="M81" s="380"/>
      <c r="N81" s="380"/>
      <c r="O81" s="380"/>
      <c r="P81" s="381"/>
      <c r="Q81" s="381">
        <v>0</v>
      </c>
      <c r="R81" s="381">
        <v>0</v>
      </c>
      <c r="S81" s="387">
        <v>0</v>
      </c>
      <c r="T81" s="375">
        <v>0</v>
      </c>
      <c r="U81" s="381">
        <v>0</v>
      </c>
      <c r="V81" s="375"/>
      <c r="W81" s="381">
        <v>263.87</v>
      </c>
      <c r="X81" s="385">
        <f t="shared" si="6"/>
        <v>0</v>
      </c>
      <c r="Y81" s="390">
        <f t="shared" si="7"/>
        <v>0</v>
      </c>
      <c r="Z81" s="390">
        <f t="shared" si="8"/>
        <v>0</v>
      </c>
      <c r="AA81" s="22" t="s">
        <v>88</v>
      </c>
      <c r="AB81" s="7"/>
      <c r="AC81" s="7"/>
    </row>
    <row r="82" spans="1:29" ht="57" x14ac:dyDescent="0.2">
      <c r="A82" s="366" t="s">
        <v>76</v>
      </c>
      <c r="B82" s="375" t="s">
        <v>633</v>
      </c>
      <c r="C82" s="376" t="s">
        <v>623</v>
      </c>
      <c r="D82" s="375">
        <v>1877577</v>
      </c>
      <c r="E82" s="375" t="s">
        <v>333</v>
      </c>
      <c r="F82" s="375" t="s">
        <v>1087</v>
      </c>
      <c r="G82" s="377" t="s">
        <v>579</v>
      </c>
      <c r="H82" s="375" t="s">
        <v>580</v>
      </c>
      <c r="I82" s="375" t="s">
        <v>75</v>
      </c>
      <c r="J82" s="378" t="s">
        <v>74</v>
      </c>
      <c r="K82" s="375" t="s">
        <v>75</v>
      </c>
      <c r="L82" s="379" t="s">
        <v>619</v>
      </c>
      <c r="M82" s="380"/>
      <c r="N82" s="380"/>
      <c r="O82" s="380"/>
      <c r="P82" s="381"/>
      <c r="Q82" s="381">
        <v>0</v>
      </c>
      <c r="R82" s="381">
        <v>0</v>
      </c>
      <c r="S82" s="387">
        <v>0</v>
      </c>
      <c r="T82" s="383">
        <v>0</v>
      </c>
      <c r="U82" s="384">
        <v>0</v>
      </c>
      <c r="V82" s="383"/>
      <c r="W82" s="384">
        <v>263.87</v>
      </c>
      <c r="X82" s="385">
        <f t="shared" si="6"/>
        <v>0</v>
      </c>
      <c r="Y82" s="390">
        <f t="shared" si="7"/>
        <v>0</v>
      </c>
      <c r="Z82" s="390">
        <f t="shared" si="8"/>
        <v>0</v>
      </c>
      <c r="AA82" s="22" t="s">
        <v>88</v>
      </c>
      <c r="AB82" s="7"/>
      <c r="AC82" s="7"/>
    </row>
    <row r="83" spans="1:29" ht="57" x14ac:dyDescent="0.2">
      <c r="A83" s="366" t="s">
        <v>76</v>
      </c>
      <c r="B83" s="375" t="s">
        <v>633</v>
      </c>
      <c r="C83" s="376" t="s">
        <v>651</v>
      </c>
      <c r="D83" s="375">
        <v>1711717</v>
      </c>
      <c r="E83" s="375" t="s">
        <v>333</v>
      </c>
      <c r="F83" s="375" t="s">
        <v>1087</v>
      </c>
      <c r="G83" s="377" t="s">
        <v>579</v>
      </c>
      <c r="H83" s="375" t="s">
        <v>580</v>
      </c>
      <c r="I83" s="375" t="s">
        <v>75</v>
      </c>
      <c r="J83" s="378" t="s">
        <v>74</v>
      </c>
      <c r="K83" s="375" t="s">
        <v>75</v>
      </c>
      <c r="L83" s="379" t="s">
        <v>619</v>
      </c>
      <c r="M83" s="380"/>
      <c r="N83" s="380"/>
      <c r="O83" s="380"/>
      <c r="P83" s="381"/>
      <c r="Q83" s="381">
        <v>0</v>
      </c>
      <c r="R83" s="381">
        <v>0</v>
      </c>
      <c r="S83" s="387">
        <v>0</v>
      </c>
      <c r="T83" s="383">
        <v>0</v>
      </c>
      <c r="U83" s="384">
        <v>0</v>
      </c>
      <c r="V83" s="383"/>
      <c r="W83" s="384">
        <v>263.87</v>
      </c>
      <c r="X83" s="385">
        <f t="shared" si="6"/>
        <v>0</v>
      </c>
      <c r="Y83" s="390">
        <f t="shared" si="7"/>
        <v>0</v>
      </c>
      <c r="Z83" s="390">
        <f t="shared" si="8"/>
        <v>0</v>
      </c>
      <c r="AA83" s="22" t="s">
        <v>88</v>
      </c>
      <c r="AB83" s="7"/>
      <c r="AC83" s="7"/>
    </row>
    <row r="84" spans="1:29" ht="57" x14ac:dyDescent="0.2">
      <c r="A84" s="366" t="s">
        <v>76</v>
      </c>
      <c r="B84" s="375" t="s">
        <v>633</v>
      </c>
      <c r="C84" s="376" t="s">
        <v>630</v>
      </c>
      <c r="D84" s="375">
        <v>1718533</v>
      </c>
      <c r="E84" s="375" t="s">
        <v>333</v>
      </c>
      <c r="F84" s="375" t="s">
        <v>1087</v>
      </c>
      <c r="G84" s="377" t="s">
        <v>579</v>
      </c>
      <c r="H84" s="375" t="s">
        <v>580</v>
      </c>
      <c r="I84" s="375" t="s">
        <v>75</v>
      </c>
      <c r="J84" s="378" t="s">
        <v>74</v>
      </c>
      <c r="K84" s="375" t="s">
        <v>75</v>
      </c>
      <c r="L84" s="379" t="s">
        <v>619</v>
      </c>
      <c r="M84" s="380"/>
      <c r="N84" s="380"/>
      <c r="O84" s="380"/>
      <c r="P84" s="381"/>
      <c r="Q84" s="381">
        <v>0</v>
      </c>
      <c r="R84" s="381">
        <v>0</v>
      </c>
      <c r="S84" s="387">
        <v>0</v>
      </c>
      <c r="T84" s="383">
        <v>0</v>
      </c>
      <c r="U84" s="384">
        <v>0</v>
      </c>
      <c r="V84" s="383"/>
      <c r="W84" s="384">
        <v>263.87</v>
      </c>
      <c r="X84" s="385">
        <f t="shared" si="6"/>
        <v>0</v>
      </c>
      <c r="Y84" s="390">
        <f t="shared" si="7"/>
        <v>0</v>
      </c>
      <c r="Z84" s="390">
        <f t="shared" si="8"/>
        <v>0</v>
      </c>
      <c r="AA84" s="22" t="s">
        <v>88</v>
      </c>
      <c r="AB84" s="7"/>
      <c r="AC84" s="7"/>
    </row>
    <row r="85" spans="1:29" ht="57" x14ac:dyDescent="0.2">
      <c r="A85" s="366" t="s">
        <v>76</v>
      </c>
      <c r="B85" s="375" t="s">
        <v>633</v>
      </c>
      <c r="C85" s="376" t="s">
        <v>626</v>
      </c>
      <c r="D85" s="375">
        <v>1879545</v>
      </c>
      <c r="E85" s="375" t="s">
        <v>333</v>
      </c>
      <c r="F85" s="375" t="s">
        <v>1087</v>
      </c>
      <c r="G85" s="377" t="s">
        <v>579</v>
      </c>
      <c r="H85" s="375" t="s">
        <v>580</v>
      </c>
      <c r="I85" s="375" t="s">
        <v>75</v>
      </c>
      <c r="J85" s="378" t="s">
        <v>74</v>
      </c>
      <c r="K85" s="375" t="s">
        <v>75</v>
      </c>
      <c r="L85" s="379" t="s">
        <v>619</v>
      </c>
      <c r="M85" s="380"/>
      <c r="N85" s="380"/>
      <c r="O85" s="380"/>
      <c r="P85" s="381"/>
      <c r="Q85" s="381">
        <v>0</v>
      </c>
      <c r="R85" s="381">
        <v>0</v>
      </c>
      <c r="S85" s="387">
        <v>0</v>
      </c>
      <c r="T85" s="383">
        <v>0</v>
      </c>
      <c r="U85" s="384">
        <v>0</v>
      </c>
      <c r="V85" s="383"/>
      <c r="W85" s="384">
        <v>263.87</v>
      </c>
      <c r="X85" s="385">
        <f t="shared" si="6"/>
        <v>0</v>
      </c>
      <c r="Y85" s="390">
        <f t="shared" si="7"/>
        <v>0</v>
      </c>
      <c r="Z85" s="390">
        <f t="shared" si="8"/>
        <v>0</v>
      </c>
      <c r="AA85" s="22" t="s">
        <v>88</v>
      </c>
      <c r="AB85" s="7"/>
      <c r="AC85" s="7"/>
    </row>
    <row r="86" spans="1:29" ht="57" x14ac:dyDescent="0.2">
      <c r="A86" s="366" t="s">
        <v>76</v>
      </c>
      <c r="B86" s="375" t="s">
        <v>633</v>
      </c>
      <c r="C86" s="376" t="s">
        <v>659</v>
      </c>
      <c r="D86" s="375">
        <v>1780358</v>
      </c>
      <c r="E86" s="375" t="s">
        <v>333</v>
      </c>
      <c r="F86" s="375" t="s">
        <v>1087</v>
      </c>
      <c r="G86" s="377" t="s">
        <v>579</v>
      </c>
      <c r="H86" s="375" t="s">
        <v>580</v>
      </c>
      <c r="I86" s="375" t="s">
        <v>75</v>
      </c>
      <c r="J86" s="378" t="s">
        <v>74</v>
      </c>
      <c r="K86" s="375" t="s">
        <v>75</v>
      </c>
      <c r="L86" s="379" t="s">
        <v>619</v>
      </c>
      <c r="M86" s="380"/>
      <c r="N86" s="380"/>
      <c r="O86" s="380"/>
      <c r="P86" s="381"/>
      <c r="Q86" s="381">
        <v>0</v>
      </c>
      <c r="R86" s="381">
        <v>0</v>
      </c>
      <c r="S86" s="387">
        <v>0</v>
      </c>
      <c r="T86" s="383">
        <v>0</v>
      </c>
      <c r="U86" s="384">
        <v>0</v>
      </c>
      <c r="V86" s="383"/>
      <c r="W86" s="384">
        <v>263.87</v>
      </c>
      <c r="X86" s="385">
        <f t="shared" si="6"/>
        <v>0</v>
      </c>
      <c r="Y86" s="390">
        <f t="shared" si="7"/>
        <v>0</v>
      </c>
      <c r="Z86" s="390">
        <f t="shared" si="8"/>
        <v>0</v>
      </c>
      <c r="AA86" s="22" t="s">
        <v>88</v>
      </c>
      <c r="AB86" s="7"/>
      <c r="AC86" s="7"/>
    </row>
    <row r="87" spans="1:29" ht="57" x14ac:dyDescent="0.2">
      <c r="A87" s="366" t="s">
        <v>76</v>
      </c>
      <c r="B87" s="375" t="s">
        <v>633</v>
      </c>
      <c r="C87" s="376" t="s">
        <v>632</v>
      </c>
      <c r="D87" s="375">
        <v>1879413</v>
      </c>
      <c r="E87" s="375" t="s">
        <v>333</v>
      </c>
      <c r="F87" s="375" t="s">
        <v>1087</v>
      </c>
      <c r="G87" s="377" t="s">
        <v>579</v>
      </c>
      <c r="H87" s="375" t="s">
        <v>580</v>
      </c>
      <c r="I87" s="375" t="s">
        <v>75</v>
      </c>
      <c r="J87" s="378" t="s">
        <v>74</v>
      </c>
      <c r="K87" s="375" t="s">
        <v>75</v>
      </c>
      <c r="L87" s="379" t="s">
        <v>619</v>
      </c>
      <c r="M87" s="380"/>
      <c r="N87" s="380"/>
      <c r="O87" s="380"/>
      <c r="P87" s="381"/>
      <c r="Q87" s="381">
        <v>0</v>
      </c>
      <c r="R87" s="381">
        <v>0</v>
      </c>
      <c r="S87" s="387">
        <v>0</v>
      </c>
      <c r="T87" s="383">
        <v>0</v>
      </c>
      <c r="U87" s="384">
        <v>0</v>
      </c>
      <c r="V87" s="383"/>
      <c r="W87" s="384">
        <v>263.87</v>
      </c>
      <c r="X87" s="385">
        <f t="shared" si="6"/>
        <v>0</v>
      </c>
      <c r="Y87" s="390">
        <f t="shared" si="7"/>
        <v>0</v>
      </c>
      <c r="Z87" s="390">
        <f t="shared" si="8"/>
        <v>0</v>
      </c>
      <c r="AA87" s="22" t="s">
        <v>88</v>
      </c>
      <c r="AB87" s="7"/>
      <c r="AC87" s="7"/>
    </row>
    <row r="88" spans="1:29" ht="57" x14ac:dyDescent="0.2">
      <c r="A88" s="366" t="s">
        <v>76</v>
      </c>
      <c r="B88" s="375" t="s">
        <v>633</v>
      </c>
      <c r="C88" s="376" t="s">
        <v>1092</v>
      </c>
      <c r="D88" s="375">
        <v>1879600</v>
      </c>
      <c r="E88" s="375" t="s">
        <v>333</v>
      </c>
      <c r="F88" s="375" t="s">
        <v>1087</v>
      </c>
      <c r="G88" s="377" t="s">
        <v>579</v>
      </c>
      <c r="H88" s="375" t="s">
        <v>580</v>
      </c>
      <c r="I88" s="375" t="s">
        <v>75</v>
      </c>
      <c r="J88" s="378" t="s">
        <v>74</v>
      </c>
      <c r="K88" s="375" t="s">
        <v>75</v>
      </c>
      <c r="L88" s="379" t="s">
        <v>619</v>
      </c>
      <c r="M88" s="380"/>
      <c r="N88" s="380"/>
      <c r="O88" s="380"/>
      <c r="P88" s="381"/>
      <c r="Q88" s="381">
        <v>0</v>
      </c>
      <c r="R88" s="381">
        <v>0</v>
      </c>
      <c r="S88" s="387">
        <v>0</v>
      </c>
      <c r="T88" s="383">
        <v>0</v>
      </c>
      <c r="U88" s="384">
        <v>0</v>
      </c>
      <c r="V88" s="383"/>
      <c r="W88" s="384">
        <v>263.87</v>
      </c>
      <c r="X88" s="385">
        <f t="shared" si="6"/>
        <v>0</v>
      </c>
      <c r="Y88" s="390">
        <f t="shared" si="7"/>
        <v>0</v>
      </c>
      <c r="Z88" s="390">
        <f t="shared" si="8"/>
        <v>0</v>
      </c>
      <c r="AA88" s="22" t="s">
        <v>88</v>
      </c>
      <c r="AB88" s="7"/>
      <c r="AC88" s="7"/>
    </row>
    <row r="89" spans="1:29" ht="57" x14ac:dyDescent="0.2">
      <c r="A89" s="366" t="s">
        <v>76</v>
      </c>
      <c r="B89" s="375" t="s">
        <v>633</v>
      </c>
      <c r="C89" s="376" t="s">
        <v>1093</v>
      </c>
      <c r="D89" s="375">
        <v>1370553</v>
      </c>
      <c r="E89" s="375" t="s">
        <v>333</v>
      </c>
      <c r="F89" s="375" t="s">
        <v>1087</v>
      </c>
      <c r="G89" s="377" t="s">
        <v>579</v>
      </c>
      <c r="H89" s="375" t="s">
        <v>580</v>
      </c>
      <c r="I89" s="375" t="s">
        <v>75</v>
      </c>
      <c r="J89" s="378" t="s">
        <v>74</v>
      </c>
      <c r="K89" s="375" t="s">
        <v>75</v>
      </c>
      <c r="L89" s="379" t="s">
        <v>619</v>
      </c>
      <c r="M89" s="380"/>
      <c r="N89" s="380"/>
      <c r="O89" s="380"/>
      <c r="P89" s="381"/>
      <c r="Q89" s="381">
        <v>0</v>
      </c>
      <c r="R89" s="381">
        <v>0</v>
      </c>
      <c r="S89" s="387">
        <v>0</v>
      </c>
      <c r="T89" s="383">
        <v>0</v>
      </c>
      <c r="U89" s="384">
        <v>0</v>
      </c>
      <c r="V89" s="383"/>
      <c r="W89" s="384">
        <v>263.87</v>
      </c>
      <c r="X89" s="385">
        <f t="shared" si="6"/>
        <v>0</v>
      </c>
      <c r="Y89" s="390">
        <f t="shared" si="7"/>
        <v>0</v>
      </c>
      <c r="Z89" s="390">
        <f t="shared" si="8"/>
        <v>0</v>
      </c>
      <c r="AA89" s="22" t="s">
        <v>88</v>
      </c>
      <c r="AB89" s="7"/>
      <c r="AC89" s="7"/>
    </row>
    <row r="90" spans="1:29" ht="57" x14ac:dyDescent="0.2">
      <c r="A90" s="366" t="s">
        <v>76</v>
      </c>
      <c r="B90" s="375" t="s">
        <v>633</v>
      </c>
      <c r="C90" s="376" t="s">
        <v>668</v>
      </c>
      <c r="D90" s="375">
        <v>1699300</v>
      </c>
      <c r="E90" s="375" t="s">
        <v>333</v>
      </c>
      <c r="F90" s="375" t="s">
        <v>1087</v>
      </c>
      <c r="G90" s="377" t="s">
        <v>579</v>
      </c>
      <c r="H90" s="375" t="s">
        <v>580</v>
      </c>
      <c r="I90" s="375" t="s">
        <v>75</v>
      </c>
      <c r="J90" s="378" t="s">
        <v>74</v>
      </c>
      <c r="K90" s="375" t="s">
        <v>75</v>
      </c>
      <c r="L90" s="379" t="s">
        <v>619</v>
      </c>
      <c r="M90" s="380"/>
      <c r="N90" s="380"/>
      <c r="O90" s="380"/>
      <c r="P90" s="381"/>
      <c r="Q90" s="381">
        <v>0</v>
      </c>
      <c r="R90" s="381">
        <v>0</v>
      </c>
      <c r="S90" s="387">
        <v>0</v>
      </c>
      <c r="T90" s="383">
        <v>0</v>
      </c>
      <c r="U90" s="384">
        <v>0</v>
      </c>
      <c r="V90" s="383"/>
      <c r="W90" s="384">
        <v>263.87</v>
      </c>
      <c r="X90" s="385">
        <f t="shared" si="6"/>
        <v>0</v>
      </c>
      <c r="Y90" s="390">
        <f t="shared" si="7"/>
        <v>0</v>
      </c>
      <c r="Z90" s="390">
        <f t="shared" si="8"/>
        <v>0</v>
      </c>
      <c r="AA90" s="22" t="s">
        <v>88</v>
      </c>
      <c r="AB90" s="7"/>
      <c r="AC90" s="7"/>
    </row>
    <row r="91" spans="1:29" ht="57" x14ac:dyDescent="0.2">
      <c r="A91" s="366" t="s">
        <v>76</v>
      </c>
      <c r="B91" s="375" t="s">
        <v>633</v>
      </c>
      <c r="C91" s="544" t="s">
        <v>625</v>
      </c>
      <c r="D91" s="398">
        <v>1848950</v>
      </c>
      <c r="E91" s="398" t="s">
        <v>333</v>
      </c>
      <c r="F91" s="375" t="s">
        <v>1087</v>
      </c>
      <c r="G91" s="377" t="s">
        <v>579</v>
      </c>
      <c r="H91" s="375" t="s">
        <v>580</v>
      </c>
      <c r="I91" s="375" t="s">
        <v>75</v>
      </c>
      <c r="J91" s="378" t="s">
        <v>74</v>
      </c>
      <c r="K91" s="375" t="s">
        <v>75</v>
      </c>
      <c r="L91" s="379" t="s">
        <v>619</v>
      </c>
      <c r="M91" s="391"/>
      <c r="N91" s="391"/>
      <c r="O91" s="391"/>
      <c r="P91" s="391"/>
      <c r="Q91" s="381">
        <v>0</v>
      </c>
      <c r="R91" s="381">
        <v>0</v>
      </c>
      <c r="S91" s="390">
        <v>0</v>
      </c>
      <c r="T91" s="383">
        <v>0</v>
      </c>
      <c r="U91" s="384">
        <v>0</v>
      </c>
      <c r="V91" s="554"/>
      <c r="W91" s="384">
        <v>263.87</v>
      </c>
      <c r="X91" s="385">
        <f t="shared" si="6"/>
        <v>0</v>
      </c>
      <c r="Y91" s="390">
        <f t="shared" si="7"/>
        <v>0</v>
      </c>
      <c r="Z91" s="390">
        <f t="shared" si="8"/>
        <v>0</v>
      </c>
      <c r="AA91" s="22" t="s">
        <v>88</v>
      </c>
      <c r="AB91" s="7"/>
      <c r="AC91" s="7"/>
    </row>
    <row r="92" spans="1:29" ht="57" x14ac:dyDescent="0.2">
      <c r="A92" s="366" t="s">
        <v>76</v>
      </c>
      <c r="B92" s="375" t="s">
        <v>633</v>
      </c>
      <c r="C92" s="376" t="s">
        <v>589</v>
      </c>
      <c r="D92" s="375">
        <v>1878387</v>
      </c>
      <c r="E92" s="375" t="s">
        <v>333</v>
      </c>
      <c r="F92" s="375" t="s">
        <v>1108</v>
      </c>
      <c r="G92" s="377" t="s">
        <v>579</v>
      </c>
      <c r="H92" s="375" t="s">
        <v>580</v>
      </c>
      <c r="I92" s="375" t="s">
        <v>75</v>
      </c>
      <c r="J92" s="378" t="s">
        <v>74</v>
      </c>
      <c r="K92" s="375" t="s">
        <v>75</v>
      </c>
      <c r="L92" s="379" t="s">
        <v>524</v>
      </c>
      <c r="M92" s="380"/>
      <c r="N92" s="380"/>
      <c r="O92" s="380"/>
      <c r="P92" s="381"/>
      <c r="Q92" s="381">
        <v>0</v>
      </c>
      <c r="R92" s="381">
        <v>0</v>
      </c>
      <c r="S92" s="390">
        <v>0</v>
      </c>
      <c r="T92" s="383">
        <v>0</v>
      </c>
      <c r="U92" s="384">
        <v>31.66</v>
      </c>
      <c r="V92" s="383">
        <v>10</v>
      </c>
      <c r="W92" s="384">
        <v>15.83</v>
      </c>
      <c r="X92" s="385">
        <f t="shared" si="6"/>
        <v>158.30000000000001</v>
      </c>
      <c r="Y92" s="390">
        <f t="shared" si="7"/>
        <v>158.30000000000001</v>
      </c>
      <c r="Z92" s="390">
        <f>S92+Y92</f>
        <v>158.30000000000001</v>
      </c>
      <c r="AA92" s="22" t="s">
        <v>88</v>
      </c>
      <c r="AB92" s="7"/>
      <c r="AC92" s="7"/>
    </row>
    <row r="93" spans="1:29" ht="57" x14ac:dyDescent="0.2">
      <c r="A93" s="366" t="s">
        <v>76</v>
      </c>
      <c r="B93" s="375" t="s">
        <v>633</v>
      </c>
      <c r="C93" s="376" t="s">
        <v>590</v>
      </c>
      <c r="D93" s="375">
        <v>1866796</v>
      </c>
      <c r="E93" s="375" t="s">
        <v>333</v>
      </c>
      <c r="F93" s="375" t="s">
        <v>1108</v>
      </c>
      <c r="G93" s="377" t="s">
        <v>579</v>
      </c>
      <c r="H93" s="375" t="s">
        <v>580</v>
      </c>
      <c r="I93" s="375" t="s">
        <v>75</v>
      </c>
      <c r="J93" s="378" t="s">
        <v>74</v>
      </c>
      <c r="K93" s="375" t="s">
        <v>75</v>
      </c>
      <c r="L93" s="379" t="s">
        <v>524</v>
      </c>
      <c r="M93" s="380"/>
      <c r="N93" s="380"/>
      <c r="O93" s="380"/>
      <c r="P93" s="381"/>
      <c r="Q93" s="381">
        <v>0</v>
      </c>
      <c r="R93" s="381">
        <v>0</v>
      </c>
      <c r="S93" s="390">
        <v>0</v>
      </c>
      <c r="T93" s="383">
        <v>0</v>
      </c>
      <c r="U93" s="384">
        <v>31.66</v>
      </c>
      <c r="V93" s="383">
        <v>9</v>
      </c>
      <c r="W93" s="384">
        <v>15.83</v>
      </c>
      <c r="X93" s="385">
        <f t="shared" si="6"/>
        <v>142.47</v>
      </c>
      <c r="Y93" s="390">
        <f t="shared" si="7"/>
        <v>142.47</v>
      </c>
      <c r="Z93" s="390">
        <f t="shared" ref="Z93:Z137" si="11">S93+Y93</f>
        <v>142.47</v>
      </c>
      <c r="AA93" s="22" t="s">
        <v>88</v>
      </c>
      <c r="AB93" s="7"/>
      <c r="AC93" s="7"/>
    </row>
    <row r="94" spans="1:29" ht="57" x14ac:dyDescent="0.2">
      <c r="A94" s="366" t="s">
        <v>76</v>
      </c>
      <c r="B94" s="375" t="s">
        <v>633</v>
      </c>
      <c r="C94" s="376" t="s">
        <v>637</v>
      </c>
      <c r="D94" s="375">
        <v>1513435</v>
      </c>
      <c r="E94" s="375" t="s">
        <v>333</v>
      </c>
      <c r="F94" s="375" t="s">
        <v>1108</v>
      </c>
      <c r="G94" s="377" t="s">
        <v>579</v>
      </c>
      <c r="H94" s="375" t="s">
        <v>580</v>
      </c>
      <c r="I94" s="375" t="s">
        <v>75</v>
      </c>
      <c r="J94" s="378" t="s">
        <v>74</v>
      </c>
      <c r="K94" s="375" t="s">
        <v>75</v>
      </c>
      <c r="L94" s="379" t="s">
        <v>524</v>
      </c>
      <c r="M94" s="380"/>
      <c r="N94" s="380"/>
      <c r="O94" s="380"/>
      <c r="P94" s="381"/>
      <c r="Q94" s="381">
        <v>0</v>
      </c>
      <c r="R94" s="381">
        <v>0</v>
      </c>
      <c r="S94" s="390">
        <v>0</v>
      </c>
      <c r="T94" s="383">
        <v>0</v>
      </c>
      <c r="U94" s="384">
        <v>31.66</v>
      </c>
      <c r="V94" s="383">
        <v>7</v>
      </c>
      <c r="W94" s="384">
        <v>15.83</v>
      </c>
      <c r="X94" s="385">
        <f t="shared" si="6"/>
        <v>110.81</v>
      </c>
      <c r="Y94" s="390">
        <f t="shared" si="7"/>
        <v>110.81</v>
      </c>
      <c r="Z94" s="390">
        <f t="shared" si="11"/>
        <v>110.81</v>
      </c>
      <c r="AA94" s="22" t="s">
        <v>88</v>
      </c>
      <c r="AB94" s="7"/>
      <c r="AC94" s="7"/>
    </row>
    <row r="95" spans="1:29" ht="57" x14ac:dyDescent="0.2">
      <c r="A95" s="366" t="s">
        <v>76</v>
      </c>
      <c r="B95" s="375" t="s">
        <v>633</v>
      </c>
      <c r="C95" s="376" t="s">
        <v>594</v>
      </c>
      <c r="D95" s="375">
        <v>1878395</v>
      </c>
      <c r="E95" s="375" t="s">
        <v>333</v>
      </c>
      <c r="F95" s="375" t="s">
        <v>1108</v>
      </c>
      <c r="G95" s="377" t="s">
        <v>579</v>
      </c>
      <c r="H95" s="375" t="s">
        <v>580</v>
      </c>
      <c r="I95" s="375" t="s">
        <v>75</v>
      </c>
      <c r="J95" s="378" t="s">
        <v>74</v>
      </c>
      <c r="K95" s="375" t="s">
        <v>75</v>
      </c>
      <c r="L95" s="379" t="s">
        <v>524</v>
      </c>
      <c r="M95" s="380"/>
      <c r="N95" s="380"/>
      <c r="O95" s="380"/>
      <c r="P95" s="381"/>
      <c r="Q95" s="381">
        <v>0</v>
      </c>
      <c r="R95" s="381">
        <v>0</v>
      </c>
      <c r="S95" s="390">
        <v>0</v>
      </c>
      <c r="T95" s="383">
        <v>0</v>
      </c>
      <c r="U95" s="384">
        <v>31.66</v>
      </c>
      <c r="V95" s="383">
        <v>7</v>
      </c>
      <c r="W95" s="384">
        <v>15.83</v>
      </c>
      <c r="X95" s="385">
        <f t="shared" si="6"/>
        <v>110.81</v>
      </c>
      <c r="Y95" s="390">
        <f t="shared" si="7"/>
        <v>110.81</v>
      </c>
      <c r="Z95" s="390">
        <f t="shared" si="11"/>
        <v>110.81</v>
      </c>
      <c r="AA95" s="22" t="s">
        <v>88</v>
      </c>
      <c r="AB95" s="7"/>
      <c r="AC95" s="7"/>
    </row>
    <row r="96" spans="1:29" ht="57" x14ac:dyDescent="0.2">
      <c r="A96" s="366" t="s">
        <v>76</v>
      </c>
      <c r="B96" s="375" t="s">
        <v>633</v>
      </c>
      <c r="C96" s="376" t="s">
        <v>593</v>
      </c>
      <c r="D96" s="375">
        <v>1848968</v>
      </c>
      <c r="E96" s="375" t="s">
        <v>333</v>
      </c>
      <c r="F96" s="375" t="s">
        <v>1108</v>
      </c>
      <c r="G96" s="377" t="s">
        <v>579</v>
      </c>
      <c r="H96" s="375" t="s">
        <v>580</v>
      </c>
      <c r="I96" s="375" t="s">
        <v>75</v>
      </c>
      <c r="J96" s="378" t="s">
        <v>74</v>
      </c>
      <c r="K96" s="375" t="s">
        <v>75</v>
      </c>
      <c r="L96" s="379" t="s">
        <v>524</v>
      </c>
      <c r="M96" s="380"/>
      <c r="N96" s="380"/>
      <c r="O96" s="380"/>
      <c r="P96" s="381"/>
      <c r="Q96" s="381">
        <v>0</v>
      </c>
      <c r="R96" s="381">
        <v>0</v>
      </c>
      <c r="S96" s="390">
        <v>0</v>
      </c>
      <c r="T96" s="383">
        <v>0</v>
      </c>
      <c r="U96" s="384">
        <v>31.66</v>
      </c>
      <c r="V96" s="383">
        <v>7</v>
      </c>
      <c r="W96" s="384">
        <v>15.83</v>
      </c>
      <c r="X96" s="385">
        <f t="shared" si="6"/>
        <v>110.81</v>
      </c>
      <c r="Y96" s="390">
        <f t="shared" si="7"/>
        <v>110.81</v>
      </c>
      <c r="Z96" s="390">
        <f t="shared" si="11"/>
        <v>110.81</v>
      </c>
      <c r="AA96" s="22" t="s">
        <v>88</v>
      </c>
      <c r="AB96" s="7"/>
      <c r="AC96" s="7"/>
    </row>
    <row r="97" spans="1:29" ht="57" x14ac:dyDescent="0.2">
      <c r="A97" s="366" t="s">
        <v>76</v>
      </c>
      <c r="B97" s="375" t="s">
        <v>633</v>
      </c>
      <c r="C97" s="376" t="s">
        <v>595</v>
      </c>
      <c r="D97" s="375">
        <v>1879081</v>
      </c>
      <c r="E97" s="375" t="s">
        <v>333</v>
      </c>
      <c r="F97" s="375" t="s">
        <v>1108</v>
      </c>
      <c r="G97" s="377" t="s">
        <v>579</v>
      </c>
      <c r="H97" s="375" t="s">
        <v>580</v>
      </c>
      <c r="I97" s="375" t="s">
        <v>75</v>
      </c>
      <c r="J97" s="378" t="s">
        <v>74</v>
      </c>
      <c r="K97" s="375" t="s">
        <v>75</v>
      </c>
      <c r="L97" s="379" t="s">
        <v>524</v>
      </c>
      <c r="M97" s="380"/>
      <c r="N97" s="380"/>
      <c r="O97" s="380"/>
      <c r="P97" s="381"/>
      <c r="Q97" s="381">
        <v>0</v>
      </c>
      <c r="R97" s="381">
        <v>0</v>
      </c>
      <c r="S97" s="390">
        <v>0</v>
      </c>
      <c r="T97" s="383">
        <v>0</v>
      </c>
      <c r="U97" s="384">
        <v>31.66</v>
      </c>
      <c r="V97" s="383">
        <v>7</v>
      </c>
      <c r="W97" s="384">
        <v>15.83</v>
      </c>
      <c r="X97" s="385">
        <f t="shared" si="6"/>
        <v>110.81</v>
      </c>
      <c r="Y97" s="390">
        <f t="shared" si="7"/>
        <v>110.81</v>
      </c>
      <c r="Z97" s="390">
        <f t="shared" si="11"/>
        <v>110.81</v>
      </c>
      <c r="AA97" s="22" t="s">
        <v>88</v>
      </c>
      <c r="AB97" s="7"/>
      <c r="AC97" s="7"/>
    </row>
    <row r="98" spans="1:29" ht="57" x14ac:dyDescent="0.2">
      <c r="A98" s="366" t="s">
        <v>76</v>
      </c>
      <c r="B98" s="375" t="s">
        <v>633</v>
      </c>
      <c r="C98" s="376" t="s">
        <v>596</v>
      </c>
      <c r="D98" s="375">
        <v>1878662</v>
      </c>
      <c r="E98" s="375" t="s">
        <v>333</v>
      </c>
      <c r="F98" s="375" t="s">
        <v>1108</v>
      </c>
      <c r="G98" s="377" t="s">
        <v>579</v>
      </c>
      <c r="H98" s="375" t="s">
        <v>580</v>
      </c>
      <c r="I98" s="375" t="s">
        <v>75</v>
      </c>
      <c r="J98" s="378" t="s">
        <v>74</v>
      </c>
      <c r="K98" s="375" t="s">
        <v>75</v>
      </c>
      <c r="L98" s="379" t="s">
        <v>524</v>
      </c>
      <c r="M98" s="380"/>
      <c r="N98" s="380"/>
      <c r="O98" s="380"/>
      <c r="P98" s="381"/>
      <c r="Q98" s="381">
        <v>0</v>
      </c>
      <c r="R98" s="381">
        <v>0</v>
      </c>
      <c r="S98" s="390">
        <v>0</v>
      </c>
      <c r="T98" s="383">
        <v>0</v>
      </c>
      <c r="U98" s="384">
        <v>31.66</v>
      </c>
      <c r="V98" s="383">
        <v>7</v>
      </c>
      <c r="W98" s="384">
        <v>15.83</v>
      </c>
      <c r="X98" s="385">
        <f t="shared" si="6"/>
        <v>110.81</v>
      </c>
      <c r="Y98" s="390">
        <f t="shared" si="7"/>
        <v>110.81</v>
      </c>
      <c r="Z98" s="390">
        <f t="shared" si="11"/>
        <v>110.81</v>
      </c>
      <c r="AA98" s="22" t="s">
        <v>88</v>
      </c>
      <c r="AB98" s="7"/>
      <c r="AC98" s="7"/>
    </row>
    <row r="99" spans="1:29" ht="57" x14ac:dyDescent="0.2">
      <c r="A99" s="366" t="s">
        <v>76</v>
      </c>
      <c r="B99" s="375" t="s">
        <v>633</v>
      </c>
      <c r="C99" s="376" t="s">
        <v>597</v>
      </c>
      <c r="D99" s="375">
        <v>1802526</v>
      </c>
      <c r="E99" s="375" t="s">
        <v>577</v>
      </c>
      <c r="F99" s="375" t="s">
        <v>1108</v>
      </c>
      <c r="G99" s="377" t="s">
        <v>579</v>
      </c>
      <c r="H99" s="375" t="s">
        <v>580</v>
      </c>
      <c r="I99" s="375" t="s">
        <v>75</v>
      </c>
      <c r="J99" s="378" t="s">
        <v>74</v>
      </c>
      <c r="K99" s="375" t="s">
        <v>75</v>
      </c>
      <c r="L99" s="379" t="s">
        <v>524</v>
      </c>
      <c r="M99" s="380"/>
      <c r="N99" s="380"/>
      <c r="O99" s="380"/>
      <c r="P99" s="381"/>
      <c r="Q99" s="381">
        <v>0</v>
      </c>
      <c r="R99" s="381">
        <v>0</v>
      </c>
      <c r="S99" s="390">
        <v>0</v>
      </c>
      <c r="T99" s="383">
        <v>0</v>
      </c>
      <c r="U99" s="384">
        <v>31.66</v>
      </c>
      <c r="V99" s="383">
        <v>10</v>
      </c>
      <c r="W99" s="384">
        <v>15.83</v>
      </c>
      <c r="X99" s="385">
        <f t="shared" si="6"/>
        <v>158.30000000000001</v>
      </c>
      <c r="Y99" s="390">
        <f t="shared" si="7"/>
        <v>158.30000000000001</v>
      </c>
      <c r="Z99" s="390">
        <f t="shared" si="11"/>
        <v>158.30000000000001</v>
      </c>
      <c r="AA99" s="22" t="s">
        <v>88</v>
      </c>
      <c r="AB99" s="7"/>
      <c r="AC99" s="7"/>
    </row>
    <row r="100" spans="1:29" ht="57" x14ac:dyDescent="0.2">
      <c r="A100" s="366" t="s">
        <v>76</v>
      </c>
      <c r="B100" s="375" t="s">
        <v>633</v>
      </c>
      <c r="C100" s="376" t="s">
        <v>598</v>
      </c>
      <c r="D100" s="375">
        <v>1879596</v>
      </c>
      <c r="E100" s="375" t="s">
        <v>333</v>
      </c>
      <c r="F100" s="375" t="s">
        <v>1108</v>
      </c>
      <c r="G100" s="377" t="s">
        <v>579</v>
      </c>
      <c r="H100" s="375" t="s">
        <v>580</v>
      </c>
      <c r="I100" s="375" t="s">
        <v>75</v>
      </c>
      <c r="J100" s="378" t="s">
        <v>74</v>
      </c>
      <c r="K100" s="375" t="s">
        <v>75</v>
      </c>
      <c r="L100" s="379" t="s">
        <v>524</v>
      </c>
      <c r="M100" s="380"/>
      <c r="N100" s="380"/>
      <c r="O100" s="380"/>
      <c r="P100" s="381"/>
      <c r="Q100" s="381">
        <v>0</v>
      </c>
      <c r="R100" s="381">
        <v>0</v>
      </c>
      <c r="S100" s="390">
        <v>0</v>
      </c>
      <c r="T100" s="383">
        <v>0</v>
      </c>
      <c r="U100" s="384">
        <v>31.66</v>
      </c>
      <c r="V100" s="383">
        <v>8</v>
      </c>
      <c r="W100" s="384">
        <v>15.83</v>
      </c>
      <c r="X100" s="385">
        <f t="shared" si="6"/>
        <v>126.64</v>
      </c>
      <c r="Y100" s="390">
        <f t="shared" si="7"/>
        <v>126.64</v>
      </c>
      <c r="Z100" s="390">
        <f t="shared" si="11"/>
        <v>126.64</v>
      </c>
      <c r="AA100" s="22" t="s">
        <v>88</v>
      </c>
      <c r="AB100" s="7"/>
      <c r="AC100" s="7"/>
    </row>
    <row r="101" spans="1:29" ht="57" x14ac:dyDescent="0.2">
      <c r="A101" s="366" t="s">
        <v>76</v>
      </c>
      <c r="B101" s="375" t="s">
        <v>633</v>
      </c>
      <c r="C101" s="376" t="s">
        <v>629</v>
      </c>
      <c r="D101" s="375">
        <v>1582500</v>
      </c>
      <c r="E101" s="375" t="s">
        <v>333</v>
      </c>
      <c r="F101" s="375" t="s">
        <v>1108</v>
      </c>
      <c r="G101" s="377" t="s">
        <v>579</v>
      </c>
      <c r="H101" s="375" t="s">
        <v>580</v>
      </c>
      <c r="I101" s="375" t="s">
        <v>75</v>
      </c>
      <c r="J101" s="378" t="s">
        <v>74</v>
      </c>
      <c r="K101" s="375" t="s">
        <v>75</v>
      </c>
      <c r="L101" s="379" t="s">
        <v>524</v>
      </c>
      <c r="M101" s="380"/>
      <c r="N101" s="380"/>
      <c r="O101" s="380"/>
      <c r="P101" s="381"/>
      <c r="Q101" s="381">
        <v>0</v>
      </c>
      <c r="R101" s="381">
        <v>0</v>
      </c>
      <c r="S101" s="387">
        <v>0</v>
      </c>
      <c r="T101" s="383">
        <v>0</v>
      </c>
      <c r="U101" s="384">
        <v>31.66</v>
      </c>
      <c r="V101" s="383">
        <v>9</v>
      </c>
      <c r="W101" s="384">
        <v>15.83</v>
      </c>
      <c r="X101" s="385">
        <f t="shared" si="6"/>
        <v>142.47</v>
      </c>
      <c r="Y101" s="390">
        <f t="shared" si="7"/>
        <v>142.47</v>
      </c>
      <c r="Z101" s="390">
        <f t="shared" si="11"/>
        <v>142.47</v>
      </c>
      <c r="AA101" s="22" t="s">
        <v>88</v>
      </c>
      <c r="AB101" s="7"/>
      <c r="AC101" s="7"/>
    </row>
    <row r="102" spans="1:29" ht="57" x14ac:dyDescent="0.2">
      <c r="A102" s="366" t="s">
        <v>76</v>
      </c>
      <c r="B102" s="375" t="s">
        <v>633</v>
      </c>
      <c r="C102" s="376" t="s">
        <v>599</v>
      </c>
      <c r="D102" s="378">
        <v>1780522</v>
      </c>
      <c r="E102" s="378" t="s">
        <v>333</v>
      </c>
      <c r="F102" s="375" t="s">
        <v>1108</v>
      </c>
      <c r="G102" s="377" t="s">
        <v>579</v>
      </c>
      <c r="H102" s="378" t="s">
        <v>580</v>
      </c>
      <c r="I102" s="378" t="s">
        <v>75</v>
      </c>
      <c r="J102" s="378" t="s">
        <v>74</v>
      </c>
      <c r="K102" s="378" t="s">
        <v>75</v>
      </c>
      <c r="L102" s="379" t="s">
        <v>524</v>
      </c>
      <c r="M102" s="388"/>
      <c r="N102" s="388"/>
      <c r="O102" s="388"/>
      <c r="P102" s="389"/>
      <c r="Q102" s="389">
        <v>0</v>
      </c>
      <c r="R102" s="389">
        <v>0</v>
      </c>
      <c r="S102" s="387">
        <v>0</v>
      </c>
      <c r="T102" s="383">
        <v>0</v>
      </c>
      <c r="U102" s="384">
        <v>31.66</v>
      </c>
      <c r="V102" s="383">
        <v>7</v>
      </c>
      <c r="W102" s="384">
        <v>15.83</v>
      </c>
      <c r="X102" s="385">
        <f t="shared" si="6"/>
        <v>110.81</v>
      </c>
      <c r="Y102" s="390">
        <f t="shared" si="7"/>
        <v>110.81</v>
      </c>
      <c r="Z102" s="390">
        <f t="shared" si="11"/>
        <v>110.81</v>
      </c>
      <c r="AA102" s="22" t="s">
        <v>88</v>
      </c>
      <c r="AB102" s="7"/>
      <c r="AC102" s="7"/>
    </row>
    <row r="103" spans="1:29" ht="57" x14ac:dyDescent="0.2">
      <c r="A103" s="366" t="s">
        <v>76</v>
      </c>
      <c r="B103" s="375" t="s">
        <v>633</v>
      </c>
      <c r="C103" s="376" t="s">
        <v>663</v>
      </c>
      <c r="D103" s="378">
        <v>1710516</v>
      </c>
      <c r="E103" s="378" t="s">
        <v>333</v>
      </c>
      <c r="F103" s="375" t="s">
        <v>1108</v>
      </c>
      <c r="G103" s="377" t="s">
        <v>579</v>
      </c>
      <c r="H103" s="378" t="s">
        <v>580</v>
      </c>
      <c r="I103" s="378" t="s">
        <v>75</v>
      </c>
      <c r="J103" s="378" t="s">
        <v>74</v>
      </c>
      <c r="K103" s="378" t="s">
        <v>75</v>
      </c>
      <c r="L103" s="379" t="s">
        <v>524</v>
      </c>
      <c r="M103" s="388"/>
      <c r="N103" s="388"/>
      <c r="O103" s="388"/>
      <c r="P103" s="389"/>
      <c r="Q103" s="389">
        <v>0</v>
      </c>
      <c r="R103" s="389">
        <v>0</v>
      </c>
      <c r="S103" s="387">
        <v>0</v>
      </c>
      <c r="T103" s="383">
        <v>0</v>
      </c>
      <c r="U103" s="384">
        <v>31.66</v>
      </c>
      <c r="V103" s="383">
        <v>4</v>
      </c>
      <c r="W103" s="384">
        <v>15.83</v>
      </c>
      <c r="X103" s="385">
        <f t="shared" si="6"/>
        <v>63.32</v>
      </c>
      <c r="Y103" s="390">
        <f t="shared" si="7"/>
        <v>63.32</v>
      </c>
      <c r="Z103" s="390">
        <f t="shared" si="11"/>
        <v>63.32</v>
      </c>
      <c r="AA103" s="22" t="s">
        <v>88</v>
      </c>
      <c r="AB103" s="7"/>
      <c r="AC103" s="7"/>
    </row>
    <row r="104" spans="1:29" ht="57" x14ac:dyDescent="0.2">
      <c r="A104" s="366" t="s">
        <v>76</v>
      </c>
      <c r="B104" s="375" t="s">
        <v>633</v>
      </c>
      <c r="C104" s="376" t="s">
        <v>1089</v>
      </c>
      <c r="D104" s="378">
        <v>1867016</v>
      </c>
      <c r="E104" s="378" t="s">
        <v>333</v>
      </c>
      <c r="F104" s="375" t="s">
        <v>1108</v>
      </c>
      <c r="G104" s="377" t="s">
        <v>579</v>
      </c>
      <c r="H104" s="378" t="s">
        <v>580</v>
      </c>
      <c r="I104" s="378" t="s">
        <v>75</v>
      </c>
      <c r="J104" s="378" t="s">
        <v>74</v>
      </c>
      <c r="K104" s="378" t="s">
        <v>75</v>
      </c>
      <c r="L104" s="379" t="s">
        <v>1090</v>
      </c>
      <c r="M104" s="388"/>
      <c r="N104" s="388"/>
      <c r="O104" s="388"/>
      <c r="P104" s="389"/>
      <c r="Q104" s="389">
        <v>0</v>
      </c>
      <c r="R104" s="389">
        <v>0</v>
      </c>
      <c r="S104" s="387">
        <v>0</v>
      </c>
      <c r="T104" s="383">
        <v>1</v>
      </c>
      <c r="U104" s="384">
        <v>31.66</v>
      </c>
      <c r="V104" s="383">
        <v>2</v>
      </c>
      <c r="W104" s="384">
        <v>15.83</v>
      </c>
      <c r="X104" s="385">
        <f t="shared" si="6"/>
        <v>31.66</v>
      </c>
      <c r="Y104" s="390">
        <f t="shared" si="7"/>
        <v>63.32</v>
      </c>
      <c r="Z104" s="390">
        <f t="shared" si="11"/>
        <v>63.32</v>
      </c>
      <c r="AA104" s="22" t="s">
        <v>88</v>
      </c>
      <c r="AB104" s="7"/>
      <c r="AC104" s="7"/>
    </row>
    <row r="105" spans="1:29" ht="57" x14ac:dyDescent="0.2">
      <c r="A105" s="366" t="s">
        <v>76</v>
      </c>
      <c r="B105" s="375" t="s">
        <v>633</v>
      </c>
      <c r="C105" s="376" t="s">
        <v>602</v>
      </c>
      <c r="D105" s="378">
        <v>1879251</v>
      </c>
      <c r="E105" s="378" t="s">
        <v>333</v>
      </c>
      <c r="F105" s="375" t="s">
        <v>1108</v>
      </c>
      <c r="G105" s="377" t="s">
        <v>579</v>
      </c>
      <c r="H105" s="378" t="s">
        <v>580</v>
      </c>
      <c r="I105" s="378" t="s">
        <v>75</v>
      </c>
      <c r="J105" s="378" t="s">
        <v>74</v>
      </c>
      <c r="K105" s="378" t="s">
        <v>75</v>
      </c>
      <c r="L105" s="379" t="s">
        <v>1090</v>
      </c>
      <c r="M105" s="388"/>
      <c r="N105" s="388"/>
      <c r="O105" s="388"/>
      <c r="P105" s="389"/>
      <c r="Q105" s="389">
        <v>0</v>
      </c>
      <c r="R105" s="389">
        <v>0</v>
      </c>
      <c r="S105" s="387">
        <v>0</v>
      </c>
      <c r="T105" s="383">
        <v>1</v>
      </c>
      <c r="U105" s="384">
        <v>31.66</v>
      </c>
      <c r="V105" s="383">
        <v>2</v>
      </c>
      <c r="W105" s="384">
        <v>15.83</v>
      </c>
      <c r="X105" s="385">
        <f t="shared" si="6"/>
        <v>31.66</v>
      </c>
      <c r="Y105" s="390">
        <f t="shared" si="7"/>
        <v>63.32</v>
      </c>
      <c r="Z105" s="390">
        <f t="shared" si="11"/>
        <v>63.32</v>
      </c>
      <c r="AA105" s="22" t="s">
        <v>88</v>
      </c>
      <c r="AB105" s="7"/>
      <c r="AC105" s="7"/>
    </row>
    <row r="106" spans="1:29" ht="57" x14ac:dyDescent="0.2">
      <c r="A106" s="366" t="s">
        <v>76</v>
      </c>
      <c r="B106" s="375" t="s">
        <v>633</v>
      </c>
      <c r="C106" s="376" t="s">
        <v>575</v>
      </c>
      <c r="D106" s="375" t="s">
        <v>576</v>
      </c>
      <c r="E106" s="375" t="s">
        <v>577</v>
      </c>
      <c r="F106" s="375" t="s">
        <v>1108</v>
      </c>
      <c r="G106" s="377" t="s">
        <v>579</v>
      </c>
      <c r="H106" s="375" t="s">
        <v>580</v>
      </c>
      <c r="I106" s="375" t="s">
        <v>75</v>
      </c>
      <c r="J106" s="378" t="s">
        <v>74</v>
      </c>
      <c r="K106" s="375" t="s">
        <v>75</v>
      </c>
      <c r="L106" s="379" t="s">
        <v>581</v>
      </c>
      <c r="M106" s="380"/>
      <c r="N106" s="380"/>
      <c r="O106" s="380"/>
      <c r="P106" s="381"/>
      <c r="Q106" s="381">
        <v>0</v>
      </c>
      <c r="R106" s="381">
        <v>0</v>
      </c>
      <c r="S106" s="390">
        <f t="shared" ref="S106" si="12">Q106+R106</f>
        <v>0</v>
      </c>
      <c r="T106" s="375">
        <v>0</v>
      </c>
      <c r="U106" s="384">
        <v>31.66</v>
      </c>
      <c r="V106" s="375">
        <v>12</v>
      </c>
      <c r="W106" s="384">
        <v>15.83</v>
      </c>
      <c r="X106" s="385">
        <f t="shared" si="6"/>
        <v>189.96</v>
      </c>
      <c r="Y106" s="390">
        <f t="shared" si="7"/>
        <v>189.96</v>
      </c>
      <c r="Z106" s="390">
        <f t="shared" si="11"/>
        <v>189.96</v>
      </c>
      <c r="AA106" s="22" t="s">
        <v>88</v>
      </c>
      <c r="AB106" s="7"/>
      <c r="AC106" s="7"/>
    </row>
    <row r="107" spans="1:29" ht="57" x14ac:dyDescent="0.2">
      <c r="A107" s="366" t="s">
        <v>76</v>
      </c>
      <c r="B107" s="375" t="s">
        <v>633</v>
      </c>
      <c r="C107" s="376" t="s">
        <v>603</v>
      </c>
      <c r="D107" s="378">
        <v>1878760</v>
      </c>
      <c r="E107" s="378" t="s">
        <v>333</v>
      </c>
      <c r="F107" s="375" t="s">
        <v>1108</v>
      </c>
      <c r="G107" s="377" t="s">
        <v>579</v>
      </c>
      <c r="H107" s="378" t="s">
        <v>580</v>
      </c>
      <c r="I107" s="378" t="s">
        <v>75</v>
      </c>
      <c r="J107" s="378" t="s">
        <v>74</v>
      </c>
      <c r="K107" s="378" t="s">
        <v>75</v>
      </c>
      <c r="L107" s="392" t="s">
        <v>82</v>
      </c>
      <c r="M107" s="388"/>
      <c r="N107" s="388"/>
      <c r="O107" s="388"/>
      <c r="P107" s="389"/>
      <c r="Q107" s="389">
        <v>0</v>
      </c>
      <c r="R107" s="389">
        <v>0</v>
      </c>
      <c r="S107" s="387">
        <v>0</v>
      </c>
      <c r="T107" s="375">
        <v>0</v>
      </c>
      <c r="U107" s="384">
        <v>31.66</v>
      </c>
      <c r="V107" s="383">
        <v>10</v>
      </c>
      <c r="W107" s="384">
        <v>15.83</v>
      </c>
      <c r="X107" s="385">
        <f t="shared" si="6"/>
        <v>158.30000000000001</v>
      </c>
      <c r="Y107" s="390">
        <f t="shared" si="7"/>
        <v>158.30000000000001</v>
      </c>
      <c r="Z107" s="390">
        <f t="shared" si="11"/>
        <v>158.30000000000001</v>
      </c>
      <c r="AA107" s="22" t="s">
        <v>88</v>
      </c>
      <c r="AB107" s="7"/>
      <c r="AC107" s="7"/>
    </row>
    <row r="108" spans="1:29" ht="57" x14ac:dyDescent="0.2">
      <c r="A108" s="366" t="s">
        <v>76</v>
      </c>
      <c r="B108" s="375" t="s">
        <v>633</v>
      </c>
      <c r="C108" s="376" t="s">
        <v>604</v>
      </c>
      <c r="D108" s="378">
        <v>3400794</v>
      </c>
      <c r="E108" s="378" t="s">
        <v>333</v>
      </c>
      <c r="F108" s="375" t="s">
        <v>1108</v>
      </c>
      <c r="G108" s="377" t="s">
        <v>579</v>
      </c>
      <c r="H108" s="378" t="s">
        <v>580</v>
      </c>
      <c r="I108" s="378" t="s">
        <v>75</v>
      </c>
      <c r="J108" s="378" t="s">
        <v>74</v>
      </c>
      <c r="K108" s="378" t="s">
        <v>75</v>
      </c>
      <c r="L108" s="392" t="s">
        <v>82</v>
      </c>
      <c r="M108" s="388"/>
      <c r="N108" s="388"/>
      <c r="O108" s="388"/>
      <c r="P108" s="389"/>
      <c r="Q108" s="389">
        <v>0</v>
      </c>
      <c r="R108" s="389">
        <v>0</v>
      </c>
      <c r="S108" s="387">
        <v>0</v>
      </c>
      <c r="T108" s="375">
        <v>0</v>
      </c>
      <c r="U108" s="384">
        <v>31.66</v>
      </c>
      <c r="V108" s="383">
        <v>10</v>
      </c>
      <c r="W108" s="384">
        <v>15.83</v>
      </c>
      <c r="X108" s="385">
        <f t="shared" si="6"/>
        <v>158.30000000000001</v>
      </c>
      <c r="Y108" s="390">
        <f t="shared" si="7"/>
        <v>158.30000000000001</v>
      </c>
      <c r="Z108" s="390">
        <f t="shared" si="11"/>
        <v>158.30000000000001</v>
      </c>
      <c r="AA108" s="22" t="s">
        <v>88</v>
      </c>
      <c r="AB108" s="7"/>
      <c r="AC108" s="7"/>
    </row>
    <row r="109" spans="1:29" ht="57" x14ac:dyDescent="0.2">
      <c r="A109" s="366" t="s">
        <v>76</v>
      </c>
      <c r="B109" s="375" t="s">
        <v>633</v>
      </c>
      <c r="C109" s="376" t="s">
        <v>605</v>
      </c>
      <c r="D109" s="378">
        <v>1370588</v>
      </c>
      <c r="E109" s="378" t="s">
        <v>333</v>
      </c>
      <c r="F109" s="375" t="s">
        <v>1108</v>
      </c>
      <c r="G109" s="377" t="s">
        <v>579</v>
      </c>
      <c r="H109" s="378" t="s">
        <v>580</v>
      </c>
      <c r="I109" s="378" t="s">
        <v>75</v>
      </c>
      <c r="J109" s="378" t="s">
        <v>74</v>
      </c>
      <c r="K109" s="378" t="s">
        <v>75</v>
      </c>
      <c r="L109" s="392" t="s">
        <v>82</v>
      </c>
      <c r="M109" s="388"/>
      <c r="N109" s="388"/>
      <c r="O109" s="388"/>
      <c r="P109" s="389"/>
      <c r="Q109" s="389">
        <v>0</v>
      </c>
      <c r="R109" s="389">
        <v>0</v>
      </c>
      <c r="S109" s="387">
        <v>0</v>
      </c>
      <c r="T109" s="383">
        <v>0</v>
      </c>
      <c r="U109" s="384">
        <v>31.66</v>
      </c>
      <c r="V109" s="383">
        <v>9</v>
      </c>
      <c r="W109" s="384">
        <v>15.83</v>
      </c>
      <c r="X109" s="385">
        <f t="shared" si="6"/>
        <v>142.47</v>
      </c>
      <c r="Y109" s="390">
        <f t="shared" si="7"/>
        <v>142.47</v>
      </c>
      <c r="Z109" s="390">
        <f t="shared" si="11"/>
        <v>142.47</v>
      </c>
      <c r="AA109" s="22" t="s">
        <v>88</v>
      </c>
      <c r="AB109" s="7"/>
      <c r="AC109" s="7"/>
    </row>
    <row r="110" spans="1:29" ht="57" x14ac:dyDescent="0.2">
      <c r="A110" s="366" t="s">
        <v>76</v>
      </c>
      <c r="B110" s="375" t="s">
        <v>633</v>
      </c>
      <c r="C110" s="376" t="s">
        <v>664</v>
      </c>
      <c r="D110" s="378">
        <v>1866532</v>
      </c>
      <c r="E110" s="378" t="s">
        <v>333</v>
      </c>
      <c r="F110" s="375" t="s">
        <v>1108</v>
      </c>
      <c r="G110" s="377" t="s">
        <v>579</v>
      </c>
      <c r="H110" s="378" t="s">
        <v>580</v>
      </c>
      <c r="I110" s="378" t="s">
        <v>75</v>
      </c>
      <c r="J110" s="378" t="s">
        <v>74</v>
      </c>
      <c r="K110" s="378" t="s">
        <v>75</v>
      </c>
      <c r="L110" s="392" t="s">
        <v>82</v>
      </c>
      <c r="M110" s="388"/>
      <c r="N110" s="388"/>
      <c r="O110" s="388"/>
      <c r="P110" s="389"/>
      <c r="Q110" s="389">
        <v>0</v>
      </c>
      <c r="R110" s="389">
        <v>0</v>
      </c>
      <c r="S110" s="387">
        <v>0</v>
      </c>
      <c r="T110" s="383">
        <v>0</v>
      </c>
      <c r="U110" s="384">
        <v>31.66</v>
      </c>
      <c r="V110" s="383">
        <v>7</v>
      </c>
      <c r="W110" s="384">
        <v>15.83</v>
      </c>
      <c r="X110" s="385">
        <f t="shared" ref="X110:X137" si="13">(V110*W110)</f>
        <v>110.81</v>
      </c>
      <c r="Y110" s="390">
        <f t="shared" ref="Y110:Y137" si="14">(T110*U110)+(V110*W110)</f>
        <v>110.81</v>
      </c>
      <c r="Z110" s="390">
        <f t="shared" si="11"/>
        <v>110.81</v>
      </c>
      <c r="AA110" s="22" t="s">
        <v>88</v>
      </c>
      <c r="AB110" s="7"/>
      <c r="AC110" s="7"/>
    </row>
    <row r="111" spans="1:29" ht="57" x14ac:dyDescent="0.2">
      <c r="A111" s="366" t="s">
        <v>76</v>
      </c>
      <c r="B111" s="375" t="s">
        <v>633</v>
      </c>
      <c r="C111" s="376" t="s">
        <v>615</v>
      </c>
      <c r="D111" s="378">
        <v>1780395</v>
      </c>
      <c r="E111" s="378" t="s">
        <v>333</v>
      </c>
      <c r="F111" s="375" t="s">
        <v>1108</v>
      </c>
      <c r="G111" s="377" t="s">
        <v>579</v>
      </c>
      <c r="H111" s="378" t="s">
        <v>580</v>
      </c>
      <c r="I111" s="378" t="s">
        <v>75</v>
      </c>
      <c r="J111" s="378" t="s">
        <v>74</v>
      </c>
      <c r="K111" s="378" t="s">
        <v>75</v>
      </c>
      <c r="L111" s="392" t="s">
        <v>82</v>
      </c>
      <c r="M111" s="388"/>
      <c r="N111" s="388"/>
      <c r="O111" s="388"/>
      <c r="P111" s="389"/>
      <c r="Q111" s="389">
        <v>0</v>
      </c>
      <c r="R111" s="389">
        <v>0</v>
      </c>
      <c r="S111" s="387">
        <v>0</v>
      </c>
      <c r="T111" s="383">
        <v>0</v>
      </c>
      <c r="U111" s="384">
        <v>31.66</v>
      </c>
      <c r="V111" s="383">
        <v>7</v>
      </c>
      <c r="W111" s="384">
        <v>15.83</v>
      </c>
      <c r="X111" s="385">
        <f t="shared" si="13"/>
        <v>110.81</v>
      </c>
      <c r="Y111" s="390">
        <f t="shared" si="14"/>
        <v>110.81</v>
      </c>
      <c r="Z111" s="390">
        <f t="shared" si="11"/>
        <v>110.81</v>
      </c>
      <c r="AA111" s="22" t="s">
        <v>88</v>
      </c>
      <c r="AB111" s="7"/>
      <c r="AC111" s="7"/>
    </row>
    <row r="112" spans="1:29" ht="57" x14ac:dyDescent="0.2">
      <c r="A112" s="366" t="s">
        <v>76</v>
      </c>
      <c r="B112" s="375" t="s">
        <v>633</v>
      </c>
      <c r="C112" s="376" t="s">
        <v>607</v>
      </c>
      <c r="D112" s="375">
        <v>1878638</v>
      </c>
      <c r="E112" s="375" t="s">
        <v>333</v>
      </c>
      <c r="F112" s="375" t="s">
        <v>1108</v>
      </c>
      <c r="G112" s="377" t="s">
        <v>579</v>
      </c>
      <c r="H112" s="375" t="s">
        <v>580</v>
      </c>
      <c r="I112" s="375" t="s">
        <v>75</v>
      </c>
      <c r="J112" s="378" t="s">
        <v>74</v>
      </c>
      <c r="K112" s="375" t="s">
        <v>75</v>
      </c>
      <c r="L112" s="392" t="s">
        <v>82</v>
      </c>
      <c r="M112" s="380"/>
      <c r="N112" s="380"/>
      <c r="O112" s="380"/>
      <c r="P112" s="381"/>
      <c r="Q112" s="381">
        <v>0</v>
      </c>
      <c r="R112" s="381">
        <v>0</v>
      </c>
      <c r="S112" s="387">
        <v>0</v>
      </c>
      <c r="T112" s="383">
        <v>0</v>
      </c>
      <c r="U112" s="384">
        <v>31.66</v>
      </c>
      <c r="V112" s="383">
        <v>8</v>
      </c>
      <c r="W112" s="384">
        <v>15.83</v>
      </c>
      <c r="X112" s="385">
        <f t="shared" si="13"/>
        <v>126.64</v>
      </c>
      <c r="Y112" s="390">
        <f t="shared" si="14"/>
        <v>126.64</v>
      </c>
      <c r="Z112" s="390">
        <f t="shared" si="11"/>
        <v>126.64</v>
      </c>
      <c r="AA112" s="22" t="s">
        <v>88</v>
      </c>
      <c r="AB112" s="7"/>
      <c r="AC112" s="7"/>
    </row>
    <row r="113" spans="1:29" ht="57" x14ac:dyDescent="0.2">
      <c r="A113" s="366" t="s">
        <v>76</v>
      </c>
      <c r="B113" s="375" t="s">
        <v>633</v>
      </c>
      <c r="C113" s="376" t="s">
        <v>657</v>
      </c>
      <c r="D113" s="375">
        <v>1866532</v>
      </c>
      <c r="E113" s="375" t="s">
        <v>333</v>
      </c>
      <c r="F113" s="375" t="s">
        <v>1108</v>
      </c>
      <c r="G113" s="377" t="s">
        <v>579</v>
      </c>
      <c r="H113" s="375" t="s">
        <v>580</v>
      </c>
      <c r="I113" s="375" t="s">
        <v>75</v>
      </c>
      <c r="J113" s="378" t="s">
        <v>74</v>
      </c>
      <c r="K113" s="375" t="s">
        <v>75</v>
      </c>
      <c r="L113" s="392" t="s">
        <v>82</v>
      </c>
      <c r="M113" s="380"/>
      <c r="N113" s="380"/>
      <c r="O113" s="380"/>
      <c r="P113" s="381"/>
      <c r="Q113" s="381">
        <v>0</v>
      </c>
      <c r="R113" s="381">
        <v>0</v>
      </c>
      <c r="S113" s="390">
        <v>0</v>
      </c>
      <c r="T113" s="383">
        <v>0</v>
      </c>
      <c r="U113" s="384">
        <v>31.66</v>
      </c>
      <c r="V113" s="383">
        <v>7</v>
      </c>
      <c r="W113" s="384">
        <v>15.83</v>
      </c>
      <c r="X113" s="385">
        <f t="shared" si="13"/>
        <v>110.81</v>
      </c>
      <c r="Y113" s="390">
        <f t="shared" si="14"/>
        <v>110.81</v>
      </c>
      <c r="Z113" s="390">
        <f t="shared" si="11"/>
        <v>110.81</v>
      </c>
      <c r="AA113" s="22" t="s">
        <v>88</v>
      </c>
      <c r="AB113" s="7"/>
      <c r="AC113" s="7"/>
    </row>
    <row r="114" spans="1:29" ht="57" x14ac:dyDescent="0.2">
      <c r="A114" s="366" t="s">
        <v>76</v>
      </c>
      <c r="B114" s="375" t="s">
        <v>633</v>
      </c>
      <c r="C114" s="376" t="s">
        <v>609</v>
      </c>
      <c r="D114" s="375">
        <v>1877321</v>
      </c>
      <c r="E114" s="375" t="s">
        <v>333</v>
      </c>
      <c r="F114" s="375" t="s">
        <v>1108</v>
      </c>
      <c r="G114" s="377" t="s">
        <v>579</v>
      </c>
      <c r="H114" s="375" t="s">
        <v>580</v>
      </c>
      <c r="I114" s="375" t="s">
        <v>75</v>
      </c>
      <c r="J114" s="378" t="s">
        <v>74</v>
      </c>
      <c r="K114" s="375" t="s">
        <v>75</v>
      </c>
      <c r="L114" s="392" t="s">
        <v>82</v>
      </c>
      <c r="M114" s="380"/>
      <c r="N114" s="380"/>
      <c r="O114" s="380"/>
      <c r="P114" s="381"/>
      <c r="Q114" s="381">
        <v>0</v>
      </c>
      <c r="R114" s="381">
        <v>0</v>
      </c>
      <c r="S114" s="390">
        <v>0</v>
      </c>
      <c r="T114" s="383">
        <v>0</v>
      </c>
      <c r="U114" s="384">
        <v>31.66</v>
      </c>
      <c r="V114" s="383">
        <v>9</v>
      </c>
      <c r="W114" s="384">
        <v>15.83</v>
      </c>
      <c r="X114" s="385">
        <f t="shared" si="13"/>
        <v>142.47</v>
      </c>
      <c r="Y114" s="390">
        <f t="shared" si="14"/>
        <v>142.47</v>
      </c>
      <c r="Z114" s="390">
        <f t="shared" si="11"/>
        <v>142.47</v>
      </c>
      <c r="AA114" s="22" t="s">
        <v>88</v>
      </c>
      <c r="AB114" s="7"/>
      <c r="AC114" s="7"/>
    </row>
    <row r="115" spans="1:29" ht="57" x14ac:dyDescent="0.2">
      <c r="A115" s="366" t="s">
        <v>76</v>
      </c>
      <c r="B115" s="375" t="s">
        <v>633</v>
      </c>
      <c r="C115" s="376" t="s">
        <v>611</v>
      </c>
      <c r="D115" s="375">
        <v>1867024</v>
      </c>
      <c r="E115" s="375" t="s">
        <v>333</v>
      </c>
      <c r="F115" s="375" t="s">
        <v>1108</v>
      </c>
      <c r="G115" s="377" t="s">
        <v>579</v>
      </c>
      <c r="H115" s="375" t="s">
        <v>580</v>
      </c>
      <c r="I115" s="375" t="s">
        <v>75</v>
      </c>
      <c r="J115" s="378" t="s">
        <v>74</v>
      </c>
      <c r="K115" s="375" t="s">
        <v>75</v>
      </c>
      <c r="L115" s="392" t="s">
        <v>82</v>
      </c>
      <c r="M115" s="380"/>
      <c r="N115" s="380"/>
      <c r="O115" s="380"/>
      <c r="P115" s="381"/>
      <c r="Q115" s="381">
        <v>0</v>
      </c>
      <c r="R115" s="381">
        <v>0</v>
      </c>
      <c r="S115" s="387">
        <v>0</v>
      </c>
      <c r="T115" s="383">
        <v>0</v>
      </c>
      <c r="U115" s="384">
        <v>31.66</v>
      </c>
      <c r="V115" s="383">
        <v>10</v>
      </c>
      <c r="W115" s="384">
        <v>15.83</v>
      </c>
      <c r="X115" s="385">
        <f t="shared" si="13"/>
        <v>158.30000000000001</v>
      </c>
      <c r="Y115" s="390">
        <f t="shared" si="14"/>
        <v>158.30000000000001</v>
      </c>
      <c r="Z115" s="390">
        <f t="shared" si="11"/>
        <v>158.30000000000001</v>
      </c>
      <c r="AA115" s="22" t="s">
        <v>88</v>
      </c>
      <c r="AB115" s="7"/>
      <c r="AC115" s="7"/>
    </row>
    <row r="116" spans="1:29" ht="57" x14ac:dyDescent="0.2">
      <c r="A116" s="366" t="s">
        <v>76</v>
      </c>
      <c r="B116" s="375" t="s">
        <v>633</v>
      </c>
      <c r="C116" s="376" t="s">
        <v>1091</v>
      </c>
      <c r="D116" s="375">
        <v>1780450</v>
      </c>
      <c r="E116" s="375" t="s">
        <v>333</v>
      </c>
      <c r="F116" s="375" t="s">
        <v>1108</v>
      </c>
      <c r="G116" s="377" t="s">
        <v>579</v>
      </c>
      <c r="H116" s="375" t="s">
        <v>580</v>
      </c>
      <c r="I116" s="375" t="s">
        <v>75</v>
      </c>
      <c r="J116" s="378" t="s">
        <v>74</v>
      </c>
      <c r="K116" s="375" t="s">
        <v>75</v>
      </c>
      <c r="L116" s="392" t="s">
        <v>82</v>
      </c>
      <c r="M116" s="380"/>
      <c r="N116" s="380"/>
      <c r="O116" s="380"/>
      <c r="P116" s="381"/>
      <c r="Q116" s="381">
        <v>0</v>
      </c>
      <c r="R116" s="381">
        <v>0</v>
      </c>
      <c r="S116" s="387">
        <v>0</v>
      </c>
      <c r="T116" s="383">
        <v>0</v>
      </c>
      <c r="U116" s="384">
        <v>31.66</v>
      </c>
      <c r="V116" s="383">
        <v>7</v>
      </c>
      <c r="W116" s="384">
        <v>15.83</v>
      </c>
      <c r="X116" s="385">
        <f t="shared" si="13"/>
        <v>110.81</v>
      </c>
      <c r="Y116" s="390">
        <f t="shared" si="14"/>
        <v>110.81</v>
      </c>
      <c r="Z116" s="390">
        <f t="shared" si="11"/>
        <v>110.81</v>
      </c>
      <c r="AA116" s="22" t="s">
        <v>88</v>
      </c>
      <c r="AB116" s="7"/>
      <c r="AC116" s="7"/>
    </row>
    <row r="117" spans="1:29" ht="57" x14ac:dyDescent="0.2">
      <c r="A117" s="366" t="s">
        <v>76</v>
      </c>
      <c r="B117" s="375" t="s">
        <v>633</v>
      </c>
      <c r="C117" s="376" t="s">
        <v>612</v>
      </c>
      <c r="D117" s="375">
        <v>187801</v>
      </c>
      <c r="E117" s="375" t="s">
        <v>333</v>
      </c>
      <c r="F117" s="375" t="s">
        <v>1108</v>
      </c>
      <c r="G117" s="377" t="s">
        <v>579</v>
      </c>
      <c r="H117" s="375" t="s">
        <v>580</v>
      </c>
      <c r="I117" s="375" t="s">
        <v>75</v>
      </c>
      <c r="J117" s="378" t="s">
        <v>74</v>
      </c>
      <c r="K117" s="375" t="s">
        <v>75</v>
      </c>
      <c r="L117" s="392" t="s">
        <v>82</v>
      </c>
      <c r="M117" s="380"/>
      <c r="N117" s="380"/>
      <c r="O117" s="380"/>
      <c r="P117" s="381"/>
      <c r="Q117" s="381">
        <v>0</v>
      </c>
      <c r="R117" s="381">
        <v>0</v>
      </c>
      <c r="S117" s="387">
        <v>0</v>
      </c>
      <c r="T117" s="383">
        <v>0</v>
      </c>
      <c r="U117" s="384">
        <v>31.66</v>
      </c>
      <c r="V117" s="383">
        <v>7</v>
      </c>
      <c r="W117" s="384">
        <v>15.83</v>
      </c>
      <c r="X117" s="385">
        <f t="shared" si="13"/>
        <v>110.81</v>
      </c>
      <c r="Y117" s="390">
        <f t="shared" si="14"/>
        <v>110.81</v>
      </c>
      <c r="Z117" s="390">
        <f t="shared" si="11"/>
        <v>110.81</v>
      </c>
      <c r="AA117" s="22" t="s">
        <v>88</v>
      </c>
      <c r="AB117" s="7"/>
      <c r="AC117" s="7"/>
    </row>
    <row r="118" spans="1:29" ht="57" x14ac:dyDescent="0.2">
      <c r="A118" s="366" t="s">
        <v>76</v>
      </c>
      <c r="B118" s="375" t="s">
        <v>633</v>
      </c>
      <c r="C118" s="376" t="s">
        <v>616</v>
      </c>
      <c r="D118" s="375">
        <v>1711024</v>
      </c>
      <c r="E118" s="375" t="s">
        <v>333</v>
      </c>
      <c r="F118" s="375" t="s">
        <v>1108</v>
      </c>
      <c r="G118" s="377" t="s">
        <v>579</v>
      </c>
      <c r="H118" s="375" t="s">
        <v>580</v>
      </c>
      <c r="I118" s="375" t="s">
        <v>75</v>
      </c>
      <c r="J118" s="378" t="s">
        <v>74</v>
      </c>
      <c r="K118" s="375" t="s">
        <v>75</v>
      </c>
      <c r="L118" s="392" t="s">
        <v>82</v>
      </c>
      <c r="M118" s="380"/>
      <c r="N118" s="380"/>
      <c r="O118" s="380"/>
      <c r="P118" s="381"/>
      <c r="Q118" s="381">
        <v>0</v>
      </c>
      <c r="R118" s="381">
        <v>0</v>
      </c>
      <c r="S118" s="387">
        <v>0</v>
      </c>
      <c r="T118" s="383">
        <v>0</v>
      </c>
      <c r="U118" s="384">
        <v>31.66</v>
      </c>
      <c r="V118" s="383">
        <v>7</v>
      </c>
      <c r="W118" s="384">
        <v>15.83</v>
      </c>
      <c r="X118" s="385">
        <f t="shared" si="13"/>
        <v>110.81</v>
      </c>
      <c r="Y118" s="390">
        <f t="shared" si="14"/>
        <v>110.81</v>
      </c>
      <c r="Z118" s="390">
        <f t="shared" si="11"/>
        <v>110.81</v>
      </c>
      <c r="AA118" s="22" t="s">
        <v>88</v>
      </c>
      <c r="AB118" s="7"/>
      <c r="AC118" s="7"/>
    </row>
    <row r="119" spans="1:29" ht="57" x14ac:dyDescent="0.2">
      <c r="A119" s="366" t="s">
        <v>76</v>
      </c>
      <c r="B119" s="375" t="s">
        <v>633</v>
      </c>
      <c r="C119" s="376" t="s">
        <v>614</v>
      </c>
      <c r="D119" s="375">
        <v>1110659</v>
      </c>
      <c r="E119" s="375" t="s">
        <v>333</v>
      </c>
      <c r="F119" s="375" t="s">
        <v>1108</v>
      </c>
      <c r="G119" s="377" t="s">
        <v>579</v>
      </c>
      <c r="H119" s="375" t="s">
        <v>580</v>
      </c>
      <c r="I119" s="375" t="s">
        <v>75</v>
      </c>
      <c r="J119" s="378" t="s">
        <v>74</v>
      </c>
      <c r="K119" s="375" t="s">
        <v>75</v>
      </c>
      <c r="L119" s="392" t="s">
        <v>82</v>
      </c>
      <c r="M119" s="380"/>
      <c r="N119" s="380"/>
      <c r="O119" s="380"/>
      <c r="P119" s="381"/>
      <c r="Q119" s="381">
        <v>0</v>
      </c>
      <c r="R119" s="381">
        <v>0</v>
      </c>
      <c r="S119" s="387">
        <v>0</v>
      </c>
      <c r="T119" s="383">
        <v>0</v>
      </c>
      <c r="U119" s="384">
        <v>31.66</v>
      </c>
      <c r="V119" s="383">
        <v>7</v>
      </c>
      <c r="W119" s="384">
        <v>15.83</v>
      </c>
      <c r="X119" s="385">
        <f t="shared" si="13"/>
        <v>110.81</v>
      </c>
      <c r="Y119" s="390">
        <f t="shared" si="14"/>
        <v>110.81</v>
      </c>
      <c r="Z119" s="390">
        <f t="shared" si="11"/>
        <v>110.81</v>
      </c>
      <c r="AA119" s="22" t="s">
        <v>88</v>
      </c>
      <c r="AB119" s="7"/>
      <c r="AC119" s="7"/>
    </row>
    <row r="120" spans="1:29" ht="57" x14ac:dyDescent="0.2">
      <c r="A120" s="366" t="s">
        <v>76</v>
      </c>
      <c r="B120" s="375" t="s">
        <v>633</v>
      </c>
      <c r="C120" s="544" t="s">
        <v>606</v>
      </c>
      <c r="D120" s="398">
        <v>1780662</v>
      </c>
      <c r="E120" s="398" t="s">
        <v>333</v>
      </c>
      <c r="F120" s="375" t="s">
        <v>1108</v>
      </c>
      <c r="G120" s="377" t="s">
        <v>579</v>
      </c>
      <c r="H120" s="375" t="s">
        <v>580</v>
      </c>
      <c r="I120" s="375" t="s">
        <v>75</v>
      </c>
      <c r="J120" s="378" t="s">
        <v>74</v>
      </c>
      <c r="K120" s="375" t="s">
        <v>75</v>
      </c>
      <c r="L120" s="392" t="s">
        <v>82</v>
      </c>
      <c r="M120" s="391"/>
      <c r="N120" s="391"/>
      <c r="O120" s="391"/>
      <c r="P120" s="391"/>
      <c r="Q120" s="381">
        <v>0</v>
      </c>
      <c r="R120" s="381">
        <v>0</v>
      </c>
      <c r="S120" s="390">
        <v>0</v>
      </c>
      <c r="T120" s="383">
        <v>0</v>
      </c>
      <c r="U120" s="384">
        <v>31.66</v>
      </c>
      <c r="V120" s="554">
        <v>7</v>
      </c>
      <c r="W120" s="384">
        <v>15.83</v>
      </c>
      <c r="X120" s="385">
        <f t="shared" si="13"/>
        <v>110.81</v>
      </c>
      <c r="Y120" s="390">
        <f t="shared" si="14"/>
        <v>110.81</v>
      </c>
      <c r="Z120" s="390">
        <f t="shared" si="11"/>
        <v>110.81</v>
      </c>
      <c r="AA120" s="22" t="s">
        <v>88</v>
      </c>
      <c r="AB120" s="7"/>
      <c r="AC120" s="7"/>
    </row>
    <row r="121" spans="1:29" ht="57" x14ac:dyDescent="0.2">
      <c r="A121" s="366" t="s">
        <v>76</v>
      </c>
      <c r="B121" s="375" t="s">
        <v>633</v>
      </c>
      <c r="C121" s="544" t="s">
        <v>617</v>
      </c>
      <c r="D121" s="398">
        <v>1877305</v>
      </c>
      <c r="E121" s="398" t="s">
        <v>333</v>
      </c>
      <c r="F121" s="375" t="s">
        <v>1108</v>
      </c>
      <c r="G121" s="377" t="s">
        <v>579</v>
      </c>
      <c r="H121" s="375" t="s">
        <v>580</v>
      </c>
      <c r="I121" s="375" t="s">
        <v>75</v>
      </c>
      <c r="J121" s="378" t="s">
        <v>74</v>
      </c>
      <c r="K121" s="375" t="s">
        <v>75</v>
      </c>
      <c r="L121" s="392" t="s">
        <v>82</v>
      </c>
      <c r="M121" s="391"/>
      <c r="N121" s="391"/>
      <c r="O121" s="391"/>
      <c r="P121" s="391"/>
      <c r="Q121" s="381">
        <v>0</v>
      </c>
      <c r="R121" s="381">
        <v>0</v>
      </c>
      <c r="S121" s="390">
        <v>0</v>
      </c>
      <c r="T121" s="383">
        <v>0</v>
      </c>
      <c r="U121" s="384">
        <v>31.66</v>
      </c>
      <c r="V121" s="554">
        <v>7</v>
      </c>
      <c r="W121" s="384">
        <v>15.83</v>
      </c>
      <c r="X121" s="385">
        <f t="shared" si="13"/>
        <v>110.81</v>
      </c>
      <c r="Y121" s="390">
        <f t="shared" si="14"/>
        <v>110.81</v>
      </c>
      <c r="Z121" s="390">
        <f t="shared" si="11"/>
        <v>110.81</v>
      </c>
      <c r="AA121" s="22" t="s">
        <v>88</v>
      </c>
      <c r="AB121" s="7"/>
      <c r="AC121" s="7"/>
    </row>
    <row r="122" spans="1:29" ht="57" x14ac:dyDescent="0.2">
      <c r="A122" s="366" t="s">
        <v>76</v>
      </c>
      <c r="B122" s="375" t="s">
        <v>633</v>
      </c>
      <c r="C122" s="376" t="s">
        <v>618</v>
      </c>
      <c r="D122" s="375">
        <v>1878530</v>
      </c>
      <c r="E122" s="375" t="s">
        <v>577</v>
      </c>
      <c r="F122" s="375" t="s">
        <v>1108</v>
      </c>
      <c r="G122" s="377" t="s">
        <v>579</v>
      </c>
      <c r="H122" s="375" t="s">
        <v>580</v>
      </c>
      <c r="I122" s="375" t="s">
        <v>75</v>
      </c>
      <c r="J122" s="378" t="s">
        <v>74</v>
      </c>
      <c r="K122" s="375" t="s">
        <v>75</v>
      </c>
      <c r="L122" s="379" t="s">
        <v>619</v>
      </c>
      <c r="M122" s="380"/>
      <c r="N122" s="380"/>
      <c r="O122" s="380"/>
      <c r="P122" s="381"/>
      <c r="Q122" s="381">
        <v>0</v>
      </c>
      <c r="R122" s="381">
        <v>0</v>
      </c>
      <c r="S122" s="390">
        <f t="shared" ref="S122:S123" si="15">Q122+R122</f>
        <v>0</v>
      </c>
      <c r="T122" s="375">
        <v>0</v>
      </c>
      <c r="U122" s="384">
        <v>31.66</v>
      </c>
      <c r="V122" s="375">
        <v>10</v>
      </c>
      <c r="W122" s="384">
        <v>15.83</v>
      </c>
      <c r="X122" s="385">
        <f t="shared" si="13"/>
        <v>158.30000000000001</v>
      </c>
      <c r="Y122" s="390">
        <f t="shared" si="14"/>
        <v>158.30000000000001</v>
      </c>
      <c r="Z122" s="390">
        <f t="shared" si="11"/>
        <v>158.30000000000001</v>
      </c>
      <c r="AA122" s="22" t="s">
        <v>88</v>
      </c>
      <c r="AB122" s="7"/>
      <c r="AC122" s="7"/>
    </row>
    <row r="123" spans="1:29" ht="57" x14ac:dyDescent="0.2">
      <c r="A123" s="366" t="s">
        <v>76</v>
      </c>
      <c r="B123" s="375" t="s">
        <v>633</v>
      </c>
      <c r="C123" s="376" t="s">
        <v>620</v>
      </c>
      <c r="D123" s="375">
        <v>1877399</v>
      </c>
      <c r="E123" s="375" t="s">
        <v>333</v>
      </c>
      <c r="F123" s="375" t="s">
        <v>1108</v>
      </c>
      <c r="G123" s="377" t="s">
        <v>579</v>
      </c>
      <c r="H123" s="375" t="s">
        <v>580</v>
      </c>
      <c r="I123" s="375" t="s">
        <v>75</v>
      </c>
      <c r="J123" s="378" t="s">
        <v>74</v>
      </c>
      <c r="K123" s="375" t="s">
        <v>75</v>
      </c>
      <c r="L123" s="379" t="s">
        <v>619</v>
      </c>
      <c r="M123" s="380"/>
      <c r="N123" s="380"/>
      <c r="O123" s="380"/>
      <c r="P123" s="381"/>
      <c r="Q123" s="381">
        <v>0</v>
      </c>
      <c r="R123" s="381">
        <v>0</v>
      </c>
      <c r="S123" s="390">
        <f t="shared" si="15"/>
        <v>0</v>
      </c>
      <c r="T123" s="375">
        <v>0</v>
      </c>
      <c r="U123" s="384">
        <v>31.66</v>
      </c>
      <c r="V123" s="375">
        <v>10</v>
      </c>
      <c r="W123" s="384">
        <v>15.83</v>
      </c>
      <c r="X123" s="385">
        <f t="shared" si="13"/>
        <v>158.30000000000001</v>
      </c>
      <c r="Y123" s="390">
        <f t="shared" si="14"/>
        <v>158.30000000000001</v>
      </c>
      <c r="Z123" s="390">
        <f t="shared" si="11"/>
        <v>158.30000000000001</v>
      </c>
      <c r="AA123" s="22" t="s">
        <v>88</v>
      </c>
      <c r="AB123" s="7"/>
      <c r="AC123" s="7"/>
    </row>
    <row r="124" spans="1:29" ht="57" x14ac:dyDescent="0.2">
      <c r="A124" s="366" t="s">
        <v>76</v>
      </c>
      <c r="B124" s="375" t="s">
        <v>633</v>
      </c>
      <c r="C124" s="376" t="s">
        <v>641</v>
      </c>
      <c r="D124" s="375">
        <v>1591282</v>
      </c>
      <c r="E124" s="375" t="s">
        <v>333</v>
      </c>
      <c r="F124" s="375" t="s">
        <v>1108</v>
      </c>
      <c r="G124" s="377" t="s">
        <v>579</v>
      </c>
      <c r="H124" s="375" t="s">
        <v>580</v>
      </c>
      <c r="I124" s="375" t="s">
        <v>75</v>
      </c>
      <c r="J124" s="378" t="s">
        <v>74</v>
      </c>
      <c r="K124" s="375" t="s">
        <v>75</v>
      </c>
      <c r="L124" s="379" t="s">
        <v>619</v>
      </c>
      <c r="M124" s="380"/>
      <c r="N124" s="380"/>
      <c r="O124" s="380"/>
      <c r="P124" s="381"/>
      <c r="Q124" s="381">
        <v>0</v>
      </c>
      <c r="R124" s="381">
        <v>0</v>
      </c>
      <c r="S124" s="387">
        <v>0</v>
      </c>
      <c r="T124" s="375">
        <v>0</v>
      </c>
      <c r="U124" s="384">
        <v>31.66</v>
      </c>
      <c r="V124" s="375">
        <v>8</v>
      </c>
      <c r="W124" s="384">
        <v>15.83</v>
      </c>
      <c r="X124" s="385">
        <f t="shared" si="13"/>
        <v>126.64</v>
      </c>
      <c r="Y124" s="390">
        <f t="shared" si="14"/>
        <v>126.64</v>
      </c>
      <c r="Z124" s="390">
        <f t="shared" si="11"/>
        <v>126.64</v>
      </c>
      <c r="AA124" s="22" t="s">
        <v>88</v>
      </c>
      <c r="AB124" s="7"/>
      <c r="AC124" s="7"/>
    </row>
    <row r="125" spans="1:29" ht="57" x14ac:dyDescent="0.2">
      <c r="A125" s="366" t="s">
        <v>76</v>
      </c>
      <c r="B125" s="375" t="s">
        <v>633</v>
      </c>
      <c r="C125" s="376" t="s">
        <v>622</v>
      </c>
      <c r="D125" s="375">
        <v>1802399</v>
      </c>
      <c r="E125" s="375" t="s">
        <v>333</v>
      </c>
      <c r="F125" s="375" t="s">
        <v>1108</v>
      </c>
      <c r="G125" s="377" t="s">
        <v>579</v>
      </c>
      <c r="H125" s="375" t="s">
        <v>580</v>
      </c>
      <c r="I125" s="375" t="s">
        <v>75</v>
      </c>
      <c r="J125" s="378" t="s">
        <v>74</v>
      </c>
      <c r="K125" s="375" t="s">
        <v>75</v>
      </c>
      <c r="L125" s="379" t="s">
        <v>619</v>
      </c>
      <c r="M125" s="380"/>
      <c r="N125" s="380"/>
      <c r="O125" s="380"/>
      <c r="P125" s="381"/>
      <c r="Q125" s="381">
        <v>0</v>
      </c>
      <c r="R125" s="381">
        <v>0</v>
      </c>
      <c r="S125" s="387">
        <v>0</v>
      </c>
      <c r="T125" s="375">
        <v>0</v>
      </c>
      <c r="U125" s="384">
        <v>31.66</v>
      </c>
      <c r="V125" s="375">
        <v>7</v>
      </c>
      <c r="W125" s="384">
        <v>15.83</v>
      </c>
      <c r="X125" s="385">
        <f t="shared" si="13"/>
        <v>110.81</v>
      </c>
      <c r="Y125" s="390">
        <f t="shared" si="14"/>
        <v>110.81</v>
      </c>
      <c r="Z125" s="390">
        <f t="shared" si="11"/>
        <v>110.81</v>
      </c>
      <c r="AA125" s="22" t="s">
        <v>88</v>
      </c>
      <c r="AB125" s="7"/>
      <c r="AC125" s="7"/>
    </row>
    <row r="126" spans="1:29" ht="57" x14ac:dyDescent="0.2">
      <c r="A126" s="366" t="s">
        <v>76</v>
      </c>
      <c r="B126" s="375" t="s">
        <v>633</v>
      </c>
      <c r="C126" s="376" t="s">
        <v>658</v>
      </c>
      <c r="D126" s="375">
        <v>1879073</v>
      </c>
      <c r="E126" s="375" t="s">
        <v>333</v>
      </c>
      <c r="F126" s="375" t="s">
        <v>1108</v>
      </c>
      <c r="G126" s="377" t="s">
        <v>579</v>
      </c>
      <c r="H126" s="375" t="s">
        <v>580</v>
      </c>
      <c r="I126" s="375" t="s">
        <v>75</v>
      </c>
      <c r="J126" s="378" t="s">
        <v>74</v>
      </c>
      <c r="K126" s="375" t="s">
        <v>75</v>
      </c>
      <c r="L126" s="379" t="s">
        <v>619</v>
      </c>
      <c r="M126" s="380"/>
      <c r="N126" s="380"/>
      <c r="O126" s="380"/>
      <c r="P126" s="381"/>
      <c r="Q126" s="381">
        <v>0</v>
      </c>
      <c r="R126" s="381">
        <v>0</v>
      </c>
      <c r="S126" s="387">
        <v>0</v>
      </c>
      <c r="T126" s="375">
        <v>0</v>
      </c>
      <c r="U126" s="384">
        <v>31.66</v>
      </c>
      <c r="V126" s="375">
        <v>7</v>
      </c>
      <c r="W126" s="384">
        <v>15.83</v>
      </c>
      <c r="X126" s="385">
        <f t="shared" si="13"/>
        <v>110.81</v>
      </c>
      <c r="Y126" s="390">
        <f t="shared" si="14"/>
        <v>110.81</v>
      </c>
      <c r="Z126" s="390">
        <f t="shared" si="11"/>
        <v>110.81</v>
      </c>
      <c r="AA126" s="22" t="s">
        <v>88</v>
      </c>
      <c r="AB126" s="7"/>
      <c r="AC126" s="7"/>
    </row>
    <row r="127" spans="1:29" ht="57" x14ac:dyDescent="0.2">
      <c r="A127" s="366" t="s">
        <v>76</v>
      </c>
      <c r="B127" s="375" t="s">
        <v>633</v>
      </c>
      <c r="C127" s="376" t="s">
        <v>667</v>
      </c>
      <c r="D127" s="375">
        <v>1582453</v>
      </c>
      <c r="E127" s="375" t="s">
        <v>333</v>
      </c>
      <c r="F127" s="375" t="s">
        <v>1108</v>
      </c>
      <c r="G127" s="377" t="s">
        <v>579</v>
      </c>
      <c r="H127" s="375" t="s">
        <v>580</v>
      </c>
      <c r="I127" s="375" t="s">
        <v>75</v>
      </c>
      <c r="J127" s="378" t="s">
        <v>74</v>
      </c>
      <c r="K127" s="375" t="s">
        <v>75</v>
      </c>
      <c r="L127" s="379" t="s">
        <v>619</v>
      </c>
      <c r="M127" s="380"/>
      <c r="N127" s="380"/>
      <c r="O127" s="380"/>
      <c r="P127" s="381"/>
      <c r="Q127" s="381">
        <v>0</v>
      </c>
      <c r="R127" s="381">
        <v>0</v>
      </c>
      <c r="S127" s="387">
        <v>0</v>
      </c>
      <c r="T127" s="375">
        <v>0</v>
      </c>
      <c r="U127" s="384">
        <v>31.66</v>
      </c>
      <c r="V127" s="375">
        <v>8</v>
      </c>
      <c r="W127" s="384">
        <v>15.83</v>
      </c>
      <c r="X127" s="385">
        <f t="shared" si="13"/>
        <v>126.64</v>
      </c>
      <c r="Y127" s="390">
        <f t="shared" si="14"/>
        <v>126.64</v>
      </c>
      <c r="Z127" s="390">
        <f t="shared" si="11"/>
        <v>126.64</v>
      </c>
      <c r="AA127" s="22" t="s">
        <v>88</v>
      </c>
      <c r="AB127" s="7"/>
      <c r="AC127" s="7"/>
    </row>
    <row r="128" spans="1:29" ht="57" x14ac:dyDescent="0.2">
      <c r="A128" s="366" t="s">
        <v>76</v>
      </c>
      <c r="B128" s="375" t="s">
        <v>633</v>
      </c>
      <c r="C128" s="376" t="s">
        <v>623</v>
      </c>
      <c r="D128" s="375">
        <v>1877577</v>
      </c>
      <c r="E128" s="375" t="s">
        <v>333</v>
      </c>
      <c r="F128" s="375" t="s">
        <v>1108</v>
      </c>
      <c r="G128" s="377" t="s">
        <v>579</v>
      </c>
      <c r="H128" s="375" t="s">
        <v>580</v>
      </c>
      <c r="I128" s="375" t="s">
        <v>75</v>
      </c>
      <c r="J128" s="378" t="s">
        <v>74</v>
      </c>
      <c r="K128" s="375" t="s">
        <v>75</v>
      </c>
      <c r="L128" s="379" t="s">
        <v>619</v>
      </c>
      <c r="M128" s="380"/>
      <c r="N128" s="380"/>
      <c r="O128" s="380"/>
      <c r="P128" s="381"/>
      <c r="Q128" s="381">
        <v>0</v>
      </c>
      <c r="R128" s="381">
        <v>0</v>
      </c>
      <c r="S128" s="387">
        <v>0</v>
      </c>
      <c r="T128" s="383">
        <v>0</v>
      </c>
      <c r="U128" s="384">
        <v>31.66</v>
      </c>
      <c r="V128" s="383">
        <v>7</v>
      </c>
      <c r="W128" s="384">
        <v>15.83</v>
      </c>
      <c r="X128" s="385">
        <f t="shared" si="13"/>
        <v>110.81</v>
      </c>
      <c r="Y128" s="390">
        <f t="shared" si="14"/>
        <v>110.81</v>
      </c>
      <c r="Z128" s="390">
        <f t="shared" si="11"/>
        <v>110.81</v>
      </c>
      <c r="AA128" s="22" t="s">
        <v>88</v>
      </c>
      <c r="AB128" s="7"/>
      <c r="AC128" s="7"/>
    </row>
    <row r="129" spans="1:29" ht="57" x14ac:dyDescent="0.2">
      <c r="A129" s="366" t="s">
        <v>76</v>
      </c>
      <c r="B129" s="375" t="s">
        <v>633</v>
      </c>
      <c r="C129" s="376" t="s">
        <v>651</v>
      </c>
      <c r="D129" s="375">
        <v>1711717</v>
      </c>
      <c r="E129" s="375" t="s">
        <v>333</v>
      </c>
      <c r="F129" s="375" t="s">
        <v>1108</v>
      </c>
      <c r="G129" s="377" t="s">
        <v>579</v>
      </c>
      <c r="H129" s="375" t="s">
        <v>580</v>
      </c>
      <c r="I129" s="375" t="s">
        <v>75</v>
      </c>
      <c r="J129" s="378" t="s">
        <v>74</v>
      </c>
      <c r="K129" s="375" t="s">
        <v>75</v>
      </c>
      <c r="L129" s="379" t="s">
        <v>619</v>
      </c>
      <c r="M129" s="380"/>
      <c r="N129" s="380"/>
      <c r="O129" s="380"/>
      <c r="P129" s="381"/>
      <c r="Q129" s="381">
        <v>0</v>
      </c>
      <c r="R129" s="381">
        <v>0</v>
      </c>
      <c r="S129" s="387">
        <v>0</v>
      </c>
      <c r="T129" s="383">
        <v>0</v>
      </c>
      <c r="U129" s="384">
        <v>31.66</v>
      </c>
      <c r="V129" s="383">
        <v>7</v>
      </c>
      <c r="W129" s="384">
        <v>15.83</v>
      </c>
      <c r="X129" s="385">
        <f t="shared" si="13"/>
        <v>110.81</v>
      </c>
      <c r="Y129" s="390">
        <f t="shared" si="14"/>
        <v>110.81</v>
      </c>
      <c r="Z129" s="390">
        <f t="shared" si="11"/>
        <v>110.81</v>
      </c>
      <c r="AA129" s="22" t="s">
        <v>88</v>
      </c>
      <c r="AB129" s="7"/>
      <c r="AC129" s="7"/>
    </row>
    <row r="130" spans="1:29" ht="57" x14ac:dyDescent="0.2">
      <c r="A130" s="366" t="s">
        <v>76</v>
      </c>
      <c r="B130" s="375" t="s">
        <v>633</v>
      </c>
      <c r="C130" s="376" t="s">
        <v>630</v>
      </c>
      <c r="D130" s="375">
        <v>1718533</v>
      </c>
      <c r="E130" s="375" t="s">
        <v>333</v>
      </c>
      <c r="F130" s="375" t="s">
        <v>1108</v>
      </c>
      <c r="G130" s="377" t="s">
        <v>579</v>
      </c>
      <c r="H130" s="375" t="s">
        <v>580</v>
      </c>
      <c r="I130" s="375" t="s">
        <v>75</v>
      </c>
      <c r="J130" s="378" t="s">
        <v>74</v>
      </c>
      <c r="K130" s="375" t="s">
        <v>75</v>
      </c>
      <c r="L130" s="379" t="s">
        <v>619</v>
      </c>
      <c r="M130" s="380"/>
      <c r="N130" s="380"/>
      <c r="O130" s="380"/>
      <c r="P130" s="381"/>
      <c r="Q130" s="381">
        <v>0</v>
      </c>
      <c r="R130" s="381">
        <v>0</v>
      </c>
      <c r="S130" s="387">
        <v>0</v>
      </c>
      <c r="T130" s="383">
        <v>0</v>
      </c>
      <c r="U130" s="384">
        <v>31.66</v>
      </c>
      <c r="V130" s="383">
        <v>8</v>
      </c>
      <c r="W130" s="384">
        <v>15.83</v>
      </c>
      <c r="X130" s="385">
        <f t="shared" si="13"/>
        <v>126.64</v>
      </c>
      <c r="Y130" s="390">
        <f t="shared" si="14"/>
        <v>126.64</v>
      </c>
      <c r="Z130" s="390">
        <f t="shared" si="11"/>
        <v>126.64</v>
      </c>
      <c r="AA130" s="22" t="s">
        <v>88</v>
      </c>
      <c r="AB130" s="7"/>
      <c r="AC130" s="7"/>
    </row>
    <row r="131" spans="1:29" ht="57" x14ac:dyDescent="0.2">
      <c r="A131" s="366" t="s">
        <v>76</v>
      </c>
      <c r="B131" s="375" t="s">
        <v>633</v>
      </c>
      <c r="C131" s="376" t="s">
        <v>626</v>
      </c>
      <c r="D131" s="375">
        <v>1879545</v>
      </c>
      <c r="E131" s="375" t="s">
        <v>333</v>
      </c>
      <c r="F131" s="375" t="s">
        <v>1108</v>
      </c>
      <c r="G131" s="377" t="s">
        <v>579</v>
      </c>
      <c r="H131" s="375" t="s">
        <v>580</v>
      </c>
      <c r="I131" s="375" t="s">
        <v>75</v>
      </c>
      <c r="J131" s="378" t="s">
        <v>74</v>
      </c>
      <c r="K131" s="375" t="s">
        <v>75</v>
      </c>
      <c r="L131" s="379" t="s">
        <v>619</v>
      </c>
      <c r="M131" s="380"/>
      <c r="N131" s="380"/>
      <c r="O131" s="380"/>
      <c r="P131" s="381"/>
      <c r="Q131" s="381">
        <v>0</v>
      </c>
      <c r="R131" s="381">
        <v>0</v>
      </c>
      <c r="S131" s="387">
        <v>0</v>
      </c>
      <c r="T131" s="383">
        <v>0</v>
      </c>
      <c r="U131" s="384">
        <v>31.66</v>
      </c>
      <c r="V131" s="383">
        <v>1</v>
      </c>
      <c r="W131" s="384">
        <v>15.83</v>
      </c>
      <c r="X131" s="385">
        <f t="shared" si="13"/>
        <v>15.83</v>
      </c>
      <c r="Y131" s="390">
        <f t="shared" si="14"/>
        <v>15.83</v>
      </c>
      <c r="Z131" s="390">
        <f t="shared" si="11"/>
        <v>15.83</v>
      </c>
      <c r="AA131" s="22" t="s">
        <v>88</v>
      </c>
      <c r="AB131" s="7"/>
      <c r="AC131" s="7"/>
    </row>
    <row r="132" spans="1:29" ht="57" x14ac:dyDescent="0.2">
      <c r="A132" s="366" t="s">
        <v>76</v>
      </c>
      <c r="B132" s="375" t="s">
        <v>633</v>
      </c>
      <c r="C132" s="376" t="s">
        <v>659</v>
      </c>
      <c r="D132" s="375">
        <v>1780358</v>
      </c>
      <c r="E132" s="375" t="s">
        <v>333</v>
      </c>
      <c r="F132" s="375" t="s">
        <v>1108</v>
      </c>
      <c r="G132" s="377" t="s">
        <v>579</v>
      </c>
      <c r="H132" s="375" t="s">
        <v>580</v>
      </c>
      <c r="I132" s="375" t="s">
        <v>75</v>
      </c>
      <c r="J132" s="378" t="s">
        <v>74</v>
      </c>
      <c r="K132" s="375" t="s">
        <v>75</v>
      </c>
      <c r="L132" s="379" t="s">
        <v>619</v>
      </c>
      <c r="M132" s="380"/>
      <c r="N132" s="380"/>
      <c r="O132" s="380"/>
      <c r="P132" s="381"/>
      <c r="Q132" s="381">
        <v>0</v>
      </c>
      <c r="R132" s="381">
        <v>0</v>
      </c>
      <c r="S132" s="387">
        <v>0</v>
      </c>
      <c r="T132" s="383">
        <v>0</v>
      </c>
      <c r="U132" s="384">
        <v>31.66</v>
      </c>
      <c r="V132" s="383">
        <v>9</v>
      </c>
      <c r="W132" s="384">
        <v>15.83</v>
      </c>
      <c r="X132" s="385">
        <f t="shared" si="13"/>
        <v>142.47</v>
      </c>
      <c r="Y132" s="390">
        <f t="shared" si="14"/>
        <v>142.47</v>
      </c>
      <c r="Z132" s="390">
        <f t="shared" si="11"/>
        <v>142.47</v>
      </c>
      <c r="AA132" s="22" t="s">
        <v>88</v>
      </c>
      <c r="AB132" s="7"/>
      <c r="AC132" s="7"/>
    </row>
    <row r="133" spans="1:29" ht="57" x14ac:dyDescent="0.2">
      <c r="A133" s="366" t="s">
        <v>76</v>
      </c>
      <c r="B133" s="375" t="s">
        <v>633</v>
      </c>
      <c r="C133" s="376" t="s">
        <v>632</v>
      </c>
      <c r="D133" s="375">
        <v>1879413</v>
      </c>
      <c r="E133" s="375" t="s">
        <v>333</v>
      </c>
      <c r="F133" s="375" t="s">
        <v>1108</v>
      </c>
      <c r="G133" s="377" t="s">
        <v>579</v>
      </c>
      <c r="H133" s="375" t="s">
        <v>580</v>
      </c>
      <c r="I133" s="375" t="s">
        <v>75</v>
      </c>
      <c r="J133" s="378" t="s">
        <v>74</v>
      </c>
      <c r="K133" s="375" t="s">
        <v>75</v>
      </c>
      <c r="L133" s="379" t="s">
        <v>619</v>
      </c>
      <c r="M133" s="380"/>
      <c r="N133" s="380"/>
      <c r="O133" s="380"/>
      <c r="P133" s="381"/>
      <c r="Q133" s="381">
        <v>0</v>
      </c>
      <c r="R133" s="381">
        <v>0</v>
      </c>
      <c r="S133" s="387">
        <v>0</v>
      </c>
      <c r="T133" s="383">
        <v>0</v>
      </c>
      <c r="U133" s="384">
        <v>31.66</v>
      </c>
      <c r="V133" s="383">
        <v>7</v>
      </c>
      <c r="W133" s="384">
        <v>15.83</v>
      </c>
      <c r="X133" s="385">
        <f t="shared" si="13"/>
        <v>110.81</v>
      </c>
      <c r="Y133" s="390">
        <f t="shared" si="14"/>
        <v>110.81</v>
      </c>
      <c r="Z133" s="390">
        <f t="shared" si="11"/>
        <v>110.81</v>
      </c>
      <c r="AA133" s="22" t="s">
        <v>88</v>
      </c>
      <c r="AB133" s="7"/>
      <c r="AC133" s="7"/>
    </row>
    <row r="134" spans="1:29" ht="57" x14ac:dyDescent="0.2">
      <c r="A134" s="366" t="s">
        <v>76</v>
      </c>
      <c r="B134" s="375" t="s">
        <v>633</v>
      </c>
      <c r="C134" s="376" t="s">
        <v>1092</v>
      </c>
      <c r="D134" s="375">
        <v>1879600</v>
      </c>
      <c r="E134" s="375" t="s">
        <v>333</v>
      </c>
      <c r="F134" s="375" t="s">
        <v>1108</v>
      </c>
      <c r="G134" s="377" t="s">
        <v>579</v>
      </c>
      <c r="H134" s="375" t="s">
        <v>580</v>
      </c>
      <c r="I134" s="375" t="s">
        <v>75</v>
      </c>
      <c r="J134" s="378" t="s">
        <v>74</v>
      </c>
      <c r="K134" s="375" t="s">
        <v>75</v>
      </c>
      <c r="L134" s="379" t="s">
        <v>619</v>
      </c>
      <c r="M134" s="380"/>
      <c r="N134" s="380"/>
      <c r="O134" s="380"/>
      <c r="P134" s="381"/>
      <c r="Q134" s="381">
        <v>0</v>
      </c>
      <c r="R134" s="381">
        <v>0</v>
      </c>
      <c r="S134" s="387">
        <v>0</v>
      </c>
      <c r="T134" s="383">
        <v>0</v>
      </c>
      <c r="U134" s="384">
        <v>31.66</v>
      </c>
      <c r="V134" s="383">
        <v>9</v>
      </c>
      <c r="W134" s="384">
        <v>15.83</v>
      </c>
      <c r="X134" s="385">
        <f t="shared" si="13"/>
        <v>142.47</v>
      </c>
      <c r="Y134" s="390">
        <f t="shared" si="14"/>
        <v>142.47</v>
      </c>
      <c r="Z134" s="390">
        <f t="shared" si="11"/>
        <v>142.47</v>
      </c>
      <c r="AA134" s="22" t="s">
        <v>88</v>
      </c>
      <c r="AB134" s="7"/>
      <c r="AC134" s="7"/>
    </row>
    <row r="135" spans="1:29" ht="57" x14ac:dyDescent="0.2">
      <c r="A135" s="366" t="s">
        <v>76</v>
      </c>
      <c r="B135" s="375" t="s">
        <v>633</v>
      </c>
      <c r="C135" s="376" t="s">
        <v>1093</v>
      </c>
      <c r="D135" s="375">
        <v>1370553</v>
      </c>
      <c r="E135" s="375" t="s">
        <v>333</v>
      </c>
      <c r="F135" s="375" t="s">
        <v>1108</v>
      </c>
      <c r="G135" s="377" t="s">
        <v>579</v>
      </c>
      <c r="H135" s="375" t="s">
        <v>580</v>
      </c>
      <c r="I135" s="375" t="s">
        <v>75</v>
      </c>
      <c r="J135" s="378" t="s">
        <v>74</v>
      </c>
      <c r="K135" s="375" t="s">
        <v>75</v>
      </c>
      <c r="L135" s="379" t="s">
        <v>619</v>
      </c>
      <c r="M135" s="380"/>
      <c r="N135" s="380"/>
      <c r="O135" s="380"/>
      <c r="P135" s="381"/>
      <c r="Q135" s="381">
        <v>0</v>
      </c>
      <c r="R135" s="381">
        <v>0</v>
      </c>
      <c r="S135" s="387">
        <v>0</v>
      </c>
      <c r="T135" s="383">
        <v>0</v>
      </c>
      <c r="U135" s="384">
        <v>31.66</v>
      </c>
      <c r="V135" s="383">
        <v>7</v>
      </c>
      <c r="W135" s="384">
        <v>15.83</v>
      </c>
      <c r="X135" s="385">
        <f t="shared" si="13"/>
        <v>110.81</v>
      </c>
      <c r="Y135" s="390">
        <f t="shared" si="14"/>
        <v>110.81</v>
      </c>
      <c r="Z135" s="390">
        <f t="shared" si="11"/>
        <v>110.81</v>
      </c>
      <c r="AA135" s="22" t="s">
        <v>88</v>
      </c>
      <c r="AB135" s="7"/>
      <c r="AC135" s="7"/>
    </row>
    <row r="136" spans="1:29" ht="57" x14ac:dyDescent="0.2">
      <c r="A136" s="366" t="s">
        <v>76</v>
      </c>
      <c r="B136" s="375" t="s">
        <v>633</v>
      </c>
      <c r="C136" s="376" t="s">
        <v>668</v>
      </c>
      <c r="D136" s="375">
        <v>1699300</v>
      </c>
      <c r="E136" s="375" t="s">
        <v>333</v>
      </c>
      <c r="F136" s="375" t="s">
        <v>1108</v>
      </c>
      <c r="G136" s="377" t="s">
        <v>579</v>
      </c>
      <c r="H136" s="375" t="s">
        <v>580</v>
      </c>
      <c r="I136" s="375" t="s">
        <v>75</v>
      </c>
      <c r="J136" s="378" t="s">
        <v>74</v>
      </c>
      <c r="K136" s="375" t="s">
        <v>75</v>
      </c>
      <c r="L136" s="379" t="s">
        <v>619</v>
      </c>
      <c r="M136" s="380"/>
      <c r="N136" s="380"/>
      <c r="O136" s="380"/>
      <c r="P136" s="381"/>
      <c r="Q136" s="381">
        <v>0</v>
      </c>
      <c r="R136" s="381">
        <v>0</v>
      </c>
      <c r="S136" s="387">
        <v>0</v>
      </c>
      <c r="T136" s="383">
        <v>0</v>
      </c>
      <c r="U136" s="384">
        <v>31.66</v>
      </c>
      <c r="V136" s="383">
        <v>7</v>
      </c>
      <c r="W136" s="384">
        <v>15.83</v>
      </c>
      <c r="X136" s="385">
        <f t="shared" si="13"/>
        <v>110.81</v>
      </c>
      <c r="Y136" s="390">
        <f t="shared" si="14"/>
        <v>110.81</v>
      </c>
      <c r="Z136" s="390">
        <f t="shared" si="11"/>
        <v>110.81</v>
      </c>
      <c r="AA136" s="22" t="s">
        <v>88</v>
      </c>
      <c r="AB136" s="7"/>
      <c r="AC136" s="7"/>
    </row>
    <row r="137" spans="1:29" ht="57" x14ac:dyDescent="0.2">
      <c r="A137" s="366" t="s">
        <v>76</v>
      </c>
      <c r="B137" s="375" t="s">
        <v>633</v>
      </c>
      <c r="C137" s="544" t="s">
        <v>625</v>
      </c>
      <c r="D137" s="398">
        <v>1848950</v>
      </c>
      <c r="E137" s="398" t="s">
        <v>333</v>
      </c>
      <c r="F137" s="375" t="s">
        <v>1108</v>
      </c>
      <c r="G137" s="377" t="s">
        <v>579</v>
      </c>
      <c r="H137" s="375" t="s">
        <v>580</v>
      </c>
      <c r="I137" s="375" t="s">
        <v>75</v>
      </c>
      <c r="J137" s="378" t="s">
        <v>74</v>
      </c>
      <c r="K137" s="375" t="s">
        <v>75</v>
      </c>
      <c r="L137" s="379" t="s">
        <v>619</v>
      </c>
      <c r="M137" s="391"/>
      <c r="N137" s="391"/>
      <c r="O137" s="391"/>
      <c r="P137" s="391"/>
      <c r="Q137" s="381">
        <v>0</v>
      </c>
      <c r="R137" s="381">
        <v>0</v>
      </c>
      <c r="S137" s="390">
        <v>0</v>
      </c>
      <c r="T137" s="383">
        <v>0</v>
      </c>
      <c r="U137" s="384">
        <v>31.66</v>
      </c>
      <c r="V137" s="554">
        <v>9</v>
      </c>
      <c r="W137" s="384">
        <v>15.83</v>
      </c>
      <c r="X137" s="385">
        <f t="shared" si="13"/>
        <v>142.47</v>
      </c>
      <c r="Y137" s="390">
        <f t="shared" si="14"/>
        <v>142.47</v>
      </c>
      <c r="Z137" s="390">
        <f t="shared" si="11"/>
        <v>142.47</v>
      </c>
      <c r="AA137" s="22" t="s">
        <v>88</v>
      </c>
      <c r="AB137" s="7"/>
      <c r="AC137" s="7"/>
    </row>
    <row r="138" spans="1:29" ht="42.75" x14ac:dyDescent="0.2">
      <c r="A138" s="366" t="s">
        <v>76</v>
      </c>
      <c r="B138" s="366" t="s">
        <v>511</v>
      </c>
      <c r="C138" s="265" t="s">
        <v>416</v>
      </c>
      <c r="D138" s="221" t="s">
        <v>417</v>
      </c>
      <c r="E138" s="221" t="s">
        <v>418</v>
      </c>
      <c r="F138" s="221" t="s">
        <v>1037</v>
      </c>
      <c r="G138" s="337"/>
      <c r="H138" s="221"/>
      <c r="I138" s="221" t="s">
        <v>75</v>
      </c>
      <c r="J138" s="222" t="s">
        <v>78</v>
      </c>
      <c r="K138" s="221" t="s">
        <v>75</v>
      </c>
      <c r="L138" s="223" t="s">
        <v>1038</v>
      </c>
      <c r="M138" s="338" t="s">
        <v>1039</v>
      </c>
      <c r="N138" s="338" t="s">
        <v>1039</v>
      </c>
      <c r="O138" s="338"/>
      <c r="P138" s="409"/>
      <c r="Q138" s="409">
        <v>0</v>
      </c>
      <c r="R138" s="409">
        <v>0</v>
      </c>
      <c r="S138" s="410">
        <f t="shared" ref="S138:S156" si="16">Q138+R138</f>
        <v>0</v>
      </c>
      <c r="T138" s="221"/>
      <c r="U138" s="409"/>
      <c r="V138" s="221">
        <v>4</v>
      </c>
      <c r="W138" s="409">
        <v>263.87</v>
      </c>
      <c r="X138" s="221">
        <v>4</v>
      </c>
      <c r="Y138" s="410">
        <f t="shared" ref="Y138" si="17">(T138*U138)+(V138*W138)</f>
        <v>1055.48</v>
      </c>
      <c r="Z138" s="410">
        <f t="shared" ref="Z138:Z156" si="18">S138+Y138</f>
        <v>1055.48</v>
      </c>
      <c r="AA138" s="472"/>
      <c r="AB138" s="7"/>
      <c r="AC138" s="7"/>
    </row>
    <row r="139" spans="1:29" ht="42.75" x14ac:dyDescent="0.2">
      <c r="A139" s="366" t="s">
        <v>76</v>
      </c>
      <c r="B139" s="366" t="s">
        <v>511</v>
      </c>
      <c r="C139" s="265" t="s">
        <v>422</v>
      </c>
      <c r="D139" s="221" t="s">
        <v>423</v>
      </c>
      <c r="E139" s="221" t="s">
        <v>424</v>
      </c>
      <c r="F139" s="221" t="s">
        <v>1018</v>
      </c>
      <c r="G139" s="337"/>
      <c r="H139" s="221"/>
      <c r="I139" s="221" t="s">
        <v>75</v>
      </c>
      <c r="J139" s="222" t="s">
        <v>78</v>
      </c>
      <c r="K139" s="221" t="s">
        <v>75</v>
      </c>
      <c r="L139" s="223" t="s">
        <v>1040</v>
      </c>
      <c r="M139" s="338" t="s">
        <v>1041</v>
      </c>
      <c r="N139" s="338" t="s">
        <v>1041</v>
      </c>
      <c r="O139" s="338"/>
      <c r="P139" s="409"/>
      <c r="Q139" s="409">
        <v>0</v>
      </c>
      <c r="R139" s="409">
        <v>0</v>
      </c>
      <c r="S139" s="410">
        <f t="shared" si="16"/>
        <v>0</v>
      </c>
      <c r="T139" s="221">
        <v>0</v>
      </c>
      <c r="U139" s="409">
        <v>0</v>
      </c>
      <c r="V139" s="221">
        <v>7</v>
      </c>
      <c r="W139" s="409">
        <v>263.87</v>
      </c>
      <c r="X139" s="221">
        <v>7</v>
      </c>
      <c r="Y139" s="410">
        <v>1847.09</v>
      </c>
      <c r="Z139" s="410">
        <f t="shared" si="18"/>
        <v>1847.09</v>
      </c>
      <c r="AA139" s="472"/>
      <c r="AB139" s="7"/>
      <c r="AC139" s="7"/>
    </row>
    <row r="140" spans="1:29" ht="42.75" x14ac:dyDescent="0.2">
      <c r="A140" s="366" t="s">
        <v>76</v>
      </c>
      <c r="B140" s="366" t="s">
        <v>511</v>
      </c>
      <c r="C140" s="265" t="s">
        <v>1015</v>
      </c>
      <c r="D140" s="221" t="s">
        <v>1016</v>
      </c>
      <c r="E140" s="221" t="s">
        <v>1017</v>
      </c>
      <c r="F140" s="221" t="s">
        <v>1018</v>
      </c>
      <c r="G140" s="337"/>
      <c r="H140" s="221"/>
      <c r="I140" s="221" t="s">
        <v>75</v>
      </c>
      <c r="J140" s="222" t="s">
        <v>78</v>
      </c>
      <c r="K140" s="221" t="s">
        <v>75</v>
      </c>
      <c r="L140" s="223" t="s">
        <v>1422</v>
      </c>
      <c r="M140" s="338" t="s">
        <v>1041</v>
      </c>
      <c r="N140" s="338" t="s">
        <v>1041</v>
      </c>
      <c r="O140" s="338"/>
      <c r="P140" s="409"/>
      <c r="Q140" s="409">
        <v>0</v>
      </c>
      <c r="R140" s="409">
        <v>0</v>
      </c>
      <c r="S140" s="410">
        <f t="shared" si="16"/>
        <v>0</v>
      </c>
      <c r="T140" s="221">
        <v>0</v>
      </c>
      <c r="U140" s="409">
        <v>0</v>
      </c>
      <c r="V140" s="221">
        <v>7</v>
      </c>
      <c r="W140" s="409">
        <v>263.87</v>
      </c>
      <c r="X140" s="221">
        <v>7</v>
      </c>
      <c r="Y140" s="410">
        <v>1847.09</v>
      </c>
      <c r="Z140" s="410">
        <f t="shared" si="18"/>
        <v>1847.09</v>
      </c>
      <c r="AA140" s="472"/>
      <c r="AB140" s="7"/>
      <c r="AC140" s="7"/>
    </row>
    <row r="141" spans="1:29" ht="42.75" x14ac:dyDescent="0.2">
      <c r="A141" s="366" t="s">
        <v>76</v>
      </c>
      <c r="B141" s="366" t="s">
        <v>511</v>
      </c>
      <c r="C141" s="265" t="s">
        <v>719</v>
      </c>
      <c r="D141" s="221" t="s">
        <v>720</v>
      </c>
      <c r="E141" s="221" t="s">
        <v>1017</v>
      </c>
      <c r="F141" s="221" t="s">
        <v>1018</v>
      </c>
      <c r="G141" s="337"/>
      <c r="H141" s="221"/>
      <c r="I141" s="221" t="s">
        <v>75</v>
      </c>
      <c r="J141" s="222" t="s">
        <v>78</v>
      </c>
      <c r="K141" s="221" t="s">
        <v>75</v>
      </c>
      <c r="L141" s="223" t="s">
        <v>1040</v>
      </c>
      <c r="M141" s="338" t="s">
        <v>1041</v>
      </c>
      <c r="N141" s="338" t="s">
        <v>1041</v>
      </c>
      <c r="O141" s="338"/>
      <c r="P141" s="409"/>
      <c r="Q141" s="409">
        <v>0</v>
      </c>
      <c r="R141" s="409">
        <v>0</v>
      </c>
      <c r="S141" s="410">
        <f t="shared" si="16"/>
        <v>0</v>
      </c>
      <c r="T141" s="221">
        <v>0</v>
      </c>
      <c r="U141" s="409">
        <v>0</v>
      </c>
      <c r="V141" s="221">
        <v>7</v>
      </c>
      <c r="W141" s="409">
        <v>263.87</v>
      </c>
      <c r="X141" s="221">
        <v>7</v>
      </c>
      <c r="Y141" s="410">
        <v>1847.09</v>
      </c>
      <c r="Z141" s="410">
        <f t="shared" si="18"/>
        <v>1847.09</v>
      </c>
      <c r="AA141" s="472"/>
      <c r="AB141" s="7"/>
      <c r="AC141" s="7"/>
    </row>
    <row r="142" spans="1:29" ht="28.5" x14ac:dyDescent="0.2">
      <c r="A142" s="366" t="s">
        <v>76</v>
      </c>
      <c r="B142" s="366" t="s">
        <v>511</v>
      </c>
      <c r="C142" s="265" t="s">
        <v>1023</v>
      </c>
      <c r="D142" s="221" t="s">
        <v>471</v>
      </c>
      <c r="E142" s="221" t="s">
        <v>1017</v>
      </c>
      <c r="F142" s="221" t="s">
        <v>1024</v>
      </c>
      <c r="G142" s="337"/>
      <c r="H142" s="221"/>
      <c r="I142" s="221" t="s">
        <v>75</v>
      </c>
      <c r="J142" s="222" t="s">
        <v>467</v>
      </c>
      <c r="K142" s="221" t="s">
        <v>75</v>
      </c>
      <c r="L142" s="223" t="s">
        <v>456</v>
      </c>
      <c r="M142" s="338" t="s">
        <v>1042</v>
      </c>
      <c r="N142" s="338" t="s">
        <v>1043</v>
      </c>
      <c r="O142" s="338"/>
      <c r="P142" s="409"/>
      <c r="Q142" s="409">
        <v>0</v>
      </c>
      <c r="R142" s="409">
        <v>0</v>
      </c>
      <c r="S142" s="410">
        <f t="shared" si="16"/>
        <v>0</v>
      </c>
      <c r="T142" s="221">
        <v>5</v>
      </c>
      <c r="U142" s="409">
        <v>527.75</v>
      </c>
      <c r="V142" s="221">
        <v>0</v>
      </c>
      <c r="W142" s="409">
        <v>0</v>
      </c>
      <c r="X142" s="221">
        <v>5</v>
      </c>
      <c r="Y142" s="410">
        <v>2638.75</v>
      </c>
      <c r="Z142" s="410">
        <f t="shared" si="18"/>
        <v>2638.75</v>
      </c>
      <c r="AA142" s="472"/>
      <c r="AB142" s="7"/>
      <c r="AC142" s="7"/>
    </row>
    <row r="143" spans="1:29" ht="28.5" x14ac:dyDescent="0.2">
      <c r="A143" s="366" t="s">
        <v>76</v>
      </c>
      <c r="B143" s="366" t="s">
        <v>511</v>
      </c>
      <c r="C143" s="265" t="s">
        <v>434</v>
      </c>
      <c r="D143" s="221" t="s">
        <v>435</v>
      </c>
      <c r="E143" s="221" t="s">
        <v>436</v>
      </c>
      <c r="F143" s="221" t="s">
        <v>437</v>
      </c>
      <c r="G143" s="337"/>
      <c r="H143" s="221"/>
      <c r="I143" s="221" t="s">
        <v>75</v>
      </c>
      <c r="J143" s="222" t="s">
        <v>78</v>
      </c>
      <c r="K143" s="221" t="s">
        <v>75</v>
      </c>
      <c r="L143" s="223" t="s">
        <v>1044</v>
      </c>
      <c r="M143" s="338" t="s">
        <v>1045</v>
      </c>
      <c r="N143" s="338" t="s">
        <v>1045</v>
      </c>
      <c r="O143" s="338"/>
      <c r="P143" s="409"/>
      <c r="Q143" s="409">
        <v>0</v>
      </c>
      <c r="R143" s="409">
        <v>0</v>
      </c>
      <c r="S143" s="410">
        <f t="shared" si="16"/>
        <v>0</v>
      </c>
      <c r="T143" s="221">
        <v>0</v>
      </c>
      <c r="U143" s="409">
        <v>0</v>
      </c>
      <c r="V143" s="221">
        <v>2</v>
      </c>
      <c r="W143" s="409">
        <v>263.87</v>
      </c>
      <c r="X143" s="221">
        <v>2</v>
      </c>
      <c r="Y143" s="410">
        <f>(T143*U143)+(V143*W143)</f>
        <v>527.74</v>
      </c>
      <c r="Z143" s="410">
        <f t="shared" si="18"/>
        <v>527.74</v>
      </c>
      <c r="AA143" s="472"/>
      <c r="AB143" s="7"/>
      <c r="AC143" s="7"/>
    </row>
    <row r="144" spans="1:29" ht="28.5" x14ac:dyDescent="0.2">
      <c r="A144" s="366" t="s">
        <v>76</v>
      </c>
      <c r="B144" s="366" t="s">
        <v>511</v>
      </c>
      <c r="C144" s="265" t="s">
        <v>440</v>
      </c>
      <c r="D144" s="221" t="s">
        <v>441</v>
      </c>
      <c r="E144" s="221" t="s">
        <v>442</v>
      </c>
      <c r="F144" s="221" t="s">
        <v>726</v>
      </c>
      <c r="G144" s="337"/>
      <c r="H144" s="221"/>
      <c r="I144" s="221" t="s">
        <v>75</v>
      </c>
      <c r="J144" s="222" t="s">
        <v>78</v>
      </c>
      <c r="K144" s="221" t="s">
        <v>75</v>
      </c>
      <c r="L144" s="223" t="s">
        <v>998</v>
      </c>
      <c r="M144" s="338" t="s">
        <v>1046</v>
      </c>
      <c r="N144" s="338" t="s">
        <v>1046</v>
      </c>
      <c r="O144" s="338"/>
      <c r="P144" s="409"/>
      <c r="Q144" s="409">
        <v>0</v>
      </c>
      <c r="R144" s="409">
        <v>0</v>
      </c>
      <c r="S144" s="410">
        <f t="shared" si="16"/>
        <v>0</v>
      </c>
      <c r="T144" s="221">
        <v>0</v>
      </c>
      <c r="U144" s="409">
        <v>0</v>
      </c>
      <c r="V144" s="221">
        <v>3</v>
      </c>
      <c r="W144" s="409">
        <v>263.87</v>
      </c>
      <c r="X144" s="221">
        <v>3</v>
      </c>
      <c r="Y144" s="410">
        <v>791.61</v>
      </c>
      <c r="Z144" s="410">
        <f t="shared" si="18"/>
        <v>791.61</v>
      </c>
      <c r="AA144" s="472"/>
      <c r="AB144" s="7"/>
      <c r="AC144" s="7"/>
    </row>
    <row r="145" spans="1:29" ht="14.25" x14ac:dyDescent="0.2">
      <c r="A145" s="366" t="s">
        <v>76</v>
      </c>
      <c r="B145" s="366" t="s">
        <v>511</v>
      </c>
      <c r="C145" s="265" t="s">
        <v>446</v>
      </c>
      <c r="D145" s="221" t="s">
        <v>447</v>
      </c>
      <c r="E145" s="221" t="s">
        <v>448</v>
      </c>
      <c r="F145" s="221" t="s">
        <v>919</v>
      </c>
      <c r="G145" s="337"/>
      <c r="H145" s="221"/>
      <c r="I145" s="221" t="s">
        <v>75</v>
      </c>
      <c r="J145" s="222" t="s">
        <v>78</v>
      </c>
      <c r="K145" s="221" t="s">
        <v>75</v>
      </c>
      <c r="L145" s="223" t="s">
        <v>700</v>
      </c>
      <c r="M145" s="338">
        <v>45524</v>
      </c>
      <c r="N145" s="338">
        <v>45524</v>
      </c>
      <c r="O145" s="338"/>
      <c r="P145" s="409"/>
      <c r="Q145" s="409">
        <v>0</v>
      </c>
      <c r="R145" s="409">
        <v>0</v>
      </c>
      <c r="S145" s="410">
        <f t="shared" si="16"/>
        <v>0</v>
      </c>
      <c r="T145" s="221">
        <v>0</v>
      </c>
      <c r="U145" s="409">
        <v>0</v>
      </c>
      <c r="V145" s="221">
        <v>1</v>
      </c>
      <c r="W145" s="409">
        <v>263.87</v>
      </c>
      <c r="X145" s="221">
        <v>1</v>
      </c>
      <c r="Y145" s="410">
        <f t="shared" ref="Y145" si="19">(T145*U145)+(V145*W145)</f>
        <v>263.87</v>
      </c>
      <c r="Z145" s="410">
        <f t="shared" si="18"/>
        <v>263.87</v>
      </c>
      <c r="AA145" s="472"/>
      <c r="AB145" s="7"/>
      <c r="AC145" s="7"/>
    </row>
    <row r="146" spans="1:29" ht="14.25" x14ac:dyDescent="0.2">
      <c r="A146" s="366" t="s">
        <v>76</v>
      </c>
      <c r="B146" s="366" t="s">
        <v>511</v>
      </c>
      <c r="C146" s="265" t="s">
        <v>915</v>
      </c>
      <c r="D146" s="221" t="s">
        <v>916</v>
      </c>
      <c r="E146" s="221" t="s">
        <v>436</v>
      </c>
      <c r="F146" s="221" t="s">
        <v>437</v>
      </c>
      <c r="G146" s="337"/>
      <c r="H146" s="221"/>
      <c r="I146" s="221" t="s">
        <v>75</v>
      </c>
      <c r="J146" s="222" t="s">
        <v>78</v>
      </c>
      <c r="K146" s="221" t="s">
        <v>75</v>
      </c>
      <c r="L146" s="223" t="s">
        <v>109</v>
      </c>
      <c r="M146" s="338">
        <v>45520</v>
      </c>
      <c r="N146" s="338">
        <v>45520</v>
      </c>
      <c r="O146" s="338"/>
      <c r="P146" s="409"/>
      <c r="Q146" s="409">
        <v>0</v>
      </c>
      <c r="R146" s="409">
        <v>0</v>
      </c>
      <c r="S146" s="410">
        <f t="shared" si="16"/>
        <v>0</v>
      </c>
      <c r="T146" s="221">
        <v>0</v>
      </c>
      <c r="U146" s="409">
        <v>0</v>
      </c>
      <c r="V146" s="221">
        <v>1</v>
      </c>
      <c r="W146" s="409">
        <v>263.87</v>
      </c>
      <c r="X146" s="221">
        <v>1</v>
      </c>
      <c r="Y146" s="410">
        <v>263.87</v>
      </c>
      <c r="Z146" s="410">
        <f t="shared" si="18"/>
        <v>263.87</v>
      </c>
      <c r="AA146" s="472"/>
      <c r="AB146" s="7"/>
      <c r="AC146" s="7"/>
    </row>
    <row r="147" spans="1:29" ht="28.5" x14ac:dyDescent="0.2">
      <c r="A147" s="366" t="s">
        <v>76</v>
      </c>
      <c r="B147" s="366" t="s">
        <v>511</v>
      </c>
      <c r="C147" s="265" t="s">
        <v>918</v>
      </c>
      <c r="D147" s="221" t="s">
        <v>459</v>
      </c>
      <c r="E147" s="221" t="s">
        <v>465</v>
      </c>
      <c r="F147" s="221" t="s">
        <v>437</v>
      </c>
      <c r="G147" s="337"/>
      <c r="H147" s="221"/>
      <c r="I147" s="221" t="s">
        <v>75</v>
      </c>
      <c r="J147" s="222" t="s">
        <v>78</v>
      </c>
      <c r="K147" s="221" t="s">
        <v>75</v>
      </c>
      <c r="L147" s="223" t="s">
        <v>998</v>
      </c>
      <c r="M147" s="338" t="s">
        <v>1047</v>
      </c>
      <c r="N147" s="338" t="s">
        <v>1047</v>
      </c>
      <c r="O147" s="338"/>
      <c r="P147" s="409"/>
      <c r="Q147" s="409">
        <v>0</v>
      </c>
      <c r="R147" s="409">
        <v>0</v>
      </c>
      <c r="S147" s="410">
        <f t="shared" si="16"/>
        <v>0</v>
      </c>
      <c r="T147" s="221">
        <v>0</v>
      </c>
      <c r="U147" s="409">
        <v>0</v>
      </c>
      <c r="V147" s="221">
        <v>3</v>
      </c>
      <c r="W147" s="409">
        <v>263.87</v>
      </c>
      <c r="X147" s="221">
        <v>3</v>
      </c>
      <c r="Y147" s="410">
        <f t="shared" ref="Y147:Y156" si="20">(T147*U147)+(V147*W147)</f>
        <v>791.61</v>
      </c>
      <c r="Z147" s="410">
        <f t="shared" si="18"/>
        <v>791.61</v>
      </c>
      <c r="AA147" s="472"/>
      <c r="AB147" s="7"/>
      <c r="AC147" s="7"/>
    </row>
    <row r="148" spans="1:29" ht="28.5" x14ac:dyDescent="0.2">
      <c r="A148" s="366" t="s">
        <v>76</v>
      </c>
      <c r="B148" s="366" t="s">
        <v>511</v>
      </c>
      <c r="C148" s="265" t="s">
        <v>473</v>
      </c>
      <c r="D148" s="221" t="s">
        <v>474</v>
      </c>
      <c r="E148" s="221" t="s">
        <v>176</v>
      </c>
      <c r="F148" s="221" t="s">
        <v>965</v>
      </c>
      <c r="G148" s="337"/>
      <c r="H148" s="221"/>
      <c r="I148" s="221" t="s">
        <v>75</v>
      </c>
      <c r="J148" s="222" t="s">
        <v>467</v>
      </c>
      <c r="K148" s="221" t="s">
        <v>75</v>
      </c>
      <c r="L148" s="223" t="s">
        <v>1002</v>
      </c>
      <c r="M148" s="338" t="s">
        <v>1048</v>
      </c>
      <c r="N148" s="338" t="s">
        <v>1048</v>
      </c>
      <c r="O148" s="338"/>
      <c r="P148" s="409"/>
      <c r="Q148" s="409">
        <v>0</v>
      </c>
      <c r="R148" s="409">
        <v>0</v>
      </c>
      <c r="S148" s="410">
        <f t="shared" si="16"/>
        <v>0</v>
      </c>
      <c r="T148" s="221">
        <v>0</v>
      </c>
      <c r="U148" s="409">
        <v>0</v>
      </c>
      <c r="V148" s="221">
        <v>2</v>
      </c>
      <c r="W148" s="409">
        <v>263.87</v>
      </c>
      <c r="X148" s="221">
        <v>2</v>
      </c>
      <c r="Y148" s="410">
        <f t="shared" si="20"/>
        <v>527.74</v>
      </c>
      <c r="Z148" s="410">
        <f t="shared" si="18"/>
        <v>527.74</v>
      </c>
      <c r="AA148" s="472"/>
      <c r="AB148" s="7"/>
      <c r="AC148" s="7"/>
    </row>
    <row r="149" spans="1:29" ht="28.5" x14ac:dyDescent="0.2">
      <c r="A149" s="366" t="s">
        <v>76</v>
      </c>
      <c r="B149" s="366" t="s">
        <v>511</v>
      </c>
      <c r="C149" s="265" t="s">
        <v>478</v>
      </c>
      <c r="D149" s="221" t="s">
        <v>479</v>
      </c>
      <c r="E149" s="221" t="s">
        <v>436</v>
      </c>
      <c r="F149" s="221" t="s">
        <v>1049</v>
      </c>
      <c r="G149" s="337"/>
      <c r="H149" s="221"/>
      <c r="I149" s="221" t="s">
        <v>75</v>
      </c>
      <c r="J149" s="222" t="s">
        <v>467</v>
      </c>
      <c r="K149" s="221" t="s">
        <v>75</v>
      </c>
      <c r="L149" s="223" t="s">
        <v>1050</v>
      </c>
      <c r="M149" s="338" t="s">
        <v>1051</v>
      </c>
      <c r="N149" s="338" t="s">
        <v>1051</v>
      </c>
      <c r="O149" s="338"/>
      <c r="P149" s="409"/>
      <c r="Q149" s="409">
        <v>0</v>
      </c>
      <c r="R149" s="409">
        <v>0</v>
      </c>
      <c r="S149" s="410">
        <f t="shared" si="16"/>
        <v>0</v>
      </c>
      <c r="T149" s="221">
        <v>0</v>
      </c>
      <c r="U149" s="409">
        <v>0</v>
      </c>
      <c r="V149" s="221">
        <v>2</v>
      </c>
      <c r="W149" s="409">
        <v>263.87</v>
      </c>
      <c r="X149" s="221">
        <v>2</v>
      </c>
      <c r="Y149" s="410">
        <f t="shared" si="20"/>
        <v>527.74</v>
      </c>
      <c r="Z149" s="410">
        <f t="shared" si="18"/>
        <v>527.74</v>
      </c>
      <c r="AA149" s="472"/>
      <c r="AB149" s="7"/>
      <c r="AC149" s="7"/>
    </row>
    <row r="150" spans="1:29" ht="28.5" x14ac:dyDescent="0.2">
      <c r="A150" s="366" t="s">
        <v>76</v>
      </c>
      <c r="B150" s="366" t="s">
        <v>511</v>
      </c>
      <c r="C150" s="265" t="s">
        <v>963</v>
      </c>
      <c r="D150" s="221" t="s">
        <v>464</v>
      </c>
      <c r="E150" s="221" t="s">
        <v>436</v>
      </c>
      <c r="F150" s="221" t="s">
        <v>466</v>
      </c>
      <c r="G150" s="337"/>
      <c r="H150" s="221"/>
      <c r="I150" s="221" t="s">
        <v>75</v>
      </c>
      <c r="J150" s="222" t="s">
        <v>467</v>
      </c>
      <c r="K150" s="221" t="s">
        <v>75</v>
      </c>
      <c r="L150" s="223" t="s">
        <v>966</v>
      </c>
      <c r="M150" s="338" t="s">
        <v>1052</v>
      </c>
      <c r="N150" s="338" t="s">
        <v>1053</v>
      </c>
      <c r="O150" s="338"/>
      <c r="P150" s="409"/>
      <c r="Q150" s="409">
        <v>0</v>
      </c>
      <c r="R150" s="409">
        <v>0</v>
      </c>
      <c r="S150" s="410">
        <f t="shared" si="16"/>
        <v>0</v>
      </c>
      <c r="T150" s="221">
        <v>0</v>
      </c>
      <c r="U150" s="409">
        <v>0</v>
      </c>
      <c r="V150" s="221">
        <v>2</v>
      </c>
      <c r="W150" s="409">
        <v>263.87</v>
      </c>
      <c r="X150" s="221">
        <v>2</v>
      </c>
      <c r="Y150" s="410">
        <f t="shared" si="20"/>
        <v>527.74</v>
      </c>
      <c r="Z150" s="410">
        <f t="shared" si="18"/>
        <v>527.74</v>
      </c>
      <c r="AA150" s="472"/>
      <c r="AB150" s="7"/>
      <c r="AC150" s="7"/>
    </row>
    <row r="151" spans="1:29" ht="28.5" x14ac:dyDescent="0.2">
      <c r="A151" s="366" t="s">
        <v>76</v>
      </c>
      <c r="B151" s="366" t="s">
        <v>511</v>
      </c>
      <c r="C151" s="265" t="s">
        <v>977</v>
      </c>
      <c r="D151" s="221" t="s">
        <v>485</v>
      </c>
      <c r="E151" s="221" t="s">
        <v>721</v>
      </c>
      <c r="F151" s="221" t="s">
        <v>919</v>
      </c>
      <c r="G151" s="337"/>
      <c r="H151" s="221"/>
      <c r="I151" s="221" t="s">
        <v>75</v>
      </c>
      <c r="J151" s="222" t="s">
        <v>78</v>
      </c>
      <c r="K151" s="221" t="s">
        <v>75</v>
      </c>
      <c r="L151" s="223" t="s">
        <v>1054</v>
      </c>
      <c r="M151" s="338" t="s">
        <v>1055</v>
      </c>
      <c r="N151" s="338" t="s">
        <v>1055</v>
      </c>
      <c r="O151" s="338"/>
      <c r="P151" s="409"/>
      <c r="Q151" s="409">
        <v>0</v>
      </c>
      <c r="R151" s="409">
        <v>0</v>
      </c>
      <c r="S151" s="410">
        <f t="shared" si="16"/>
        <v>0</v>
      </c>
      <c r="T151" s="221">
        <v>0</v>
      </c>
      <c r="U151" s="409">
        <v>0</v>
      </c>
      <c r="V151" s="221">
        <v>2</v>
      </c>
      <c r="W151" s="409">
        <v>263.87</v>
      </c>
      <c r="X151" s="221">
        <v>2</v>
      </c>
      <c r="Y151" s="410">
        <f t="shared" si="20"/>
        <v>527.74</v>
      </c>
      <c r="Z151" s="410">
        <f t="shared" si="18"/>
        <v>527.74</v>
      </c>
      <c r="AA151" s="472"/>
      <c r="AB151" s="7"/>
      <c r="AC151" s="7"/>
    </row>
    <row r="152" spans="1:29" ht="28.5" x14ac:dyDescent="0.2">
      <c r="A152" s="366" t="s">
        <v>76</v>
      </c>
      <c r="B152" s="366" t="s">
        <v>511</v>
      </c>
      <c r="C152" s="265" t="s">
        <v>980</v>
      </c>
      <c r="D152" s="221" t="s">
        <v>981</v>
      </c>
      <c r="E152" s="221" t="s">
        <v>436</v>
      </c>
      <c r="F152" s="221" t="s">
        <v>919</v>
      </c>
      <c r="G152" s="337"/>
      <c r="H152" s="221"/>
      <c r="I152" s="221" t="s">
        <v>75</v>
      </c>
      <c r="J152" s="222" t="s">
        <v>78</v>
      </c>
      <c r="K152" s="221" t="s">
        <v>75</v>
      </c>
      <c r="L152" s="223" t="s">
        <v>1056</v>
      </c>
      <c r="M152" s="338" t="s">
        <v>1057</v>
      </c>
      <c r="N152" s="338" t="s">
        <v>1057</v>
      </c>
      <c r="O152" s="338"/>
      <c r="P152" s="409"/>
      <c r="Q152" s="409">
        <v>0</v>
      </c>
      <c r="R152" s="409">
        <v>0</v>
      </c>
      <c r="S152" s="410">
        <f t="shared" si="16"/>
        <v>0</v>
      </c>
      <c r="T152" s="221">
        <v>0</v>
      </c>
      <c r="U152" s="409">
        <v>0</v>
      </c>
      <c r="V152" s="221">
        <v>2</v>
      </c>
      <c r="W152" s="409">
        <v>263.87</v>
      </c>
      <c r="X152" s="221">
        <v>2</v>
      </c>
      <c r="Y152" s="410">
        <f t="shared" si="20"/>
        <v>527.74</v>
      </c>
      <c r="Z152" s="410">
        <f t="shared" si="18"/>
        <v>527.74</v>
      </c>
      <c r="AA152" s="472"/>
      <c r="AB152" s="7"/>
      <c r="AC152" s="7"/>
    </row>
    <row r="153" spans="1:29" ht="28.5" x14ac:dyDescent="0.2">
      <c r="A153" s="366" t="s">
        <v>76</v>
      </c>
      <c r="B153" s="366" t="s">
        <v>511</v>
      </c>
      <c r="C153" s="265" t="s">
        <v>1058</v>
      </c>
      <c r="D153" s="221" t="s">
        <v>494</v>
      </c>
      <c r="E153" s="221" t="s">
        <v>721</v>
      </c>
      <c r="F153" s="221" t="s">
        <v>1059</v>
      </c>
      <c r="G153" s="337"/>
      <c r="H153" s="221"/>
      <c r="I153" s="221" t="s">
        <v>75</v>
      </c>
      <c r="J153" s="222" t="s">
        <v>78</v>
      </c>
      <c r="K153" s="221" t="s">
        <v>75</v>
      </c>
      <c r="L153" s="223" t="s">
        <v>727</v>
      </c>
      <c r="M153" s="338" t="s">
        <v>1060</v>
      </c>
      <c r="N153" s="338" t="s">
        <v>1060</v>
      </c>
      <c r="O153" s="338"/>
      <c r="P153" s="409"/>
      <c r="Q153" s="409">
        <v>0</v>
      </c>
      <c r="R153" s="409">
        <v>0</v>
      </c>
      <c r="S153" s="410">
        <f t="shared" si="16"/>
        <v>0</v>
      </c>
      <c r="T153" s="221">
        <v>0</v>
      </c>
      <c r="U153" s="409">
        <v>0</v>
      </c>
      <c r="V153" s="221">
        <v>2</v>
      </c>
      <c r="W153" s="409">
        <v>263.87</v>
      </c>
      <c r="X153" s="221">
        <v>2</v>
      </c>
      <c r="Y153" s="410">
        <f t="shared" si="20"/>
        <v>527.74</v>
      </c>
      <c r="Z153" s="410">
        <f t="shared" si="18"/>
        <v>527.74</v>
      </c>
      <c r="AA153" s="472"/>
      <c r="AB153" s="7"/>
      <c r="AC153" s="7"/>
    </row>
    <row r="154" spans="1:29" ht="28.5" x14ac:dyDescent="0.2">
      <c r="A154" s="366" t="s">
        <v>76</v>
      </c>
      <c r="B154" s="366" t="s">
        <v>511</v>
      </c>
      <c r="C154" s="265" t="s">
        <v>1061</v>
      </c>
      <c r="D154" s="221" t="s">
        <v>1062</v>
      </c>
      <c r="E154" s="221" t="s">
        <v>721</v>
      </c>
      <c r="F154" s="221" t="s">
        <v>919</v>
      </c>
      <c r="G154" s="337"/>
      <c r="H154" s="221"/>
      <c r="I154" s="221" t="s">
        <v>75</v>
      </c>
      <c r="J154" s="222" t="s">
        <v>78</v>
      </c>
      <c r="K154" s="221" t="s">
        <v>75</v>
      </c>
      <c r="L154" s="223" t="s">
        <v>1063</v>
      </c>
      <c r="M154" s="338" t="s">
        <v>1064</v>
      </c>
      <c r="N154" s="338" t="s">
        <v>1064</v>
      </c>
      <c r="O154" s="338"/>
      <c r="P154" s="409"/>
      <c r="Q154" s="409">
        <v>0</v>
      </c>
      <c r="R154" s="409">
        <v>0</v>
      </c>
      <c r="S154" s="410">
        <f t="shared" si="16"/>
        <v>0</v>
      </c>
      <c r="T154" s="221">
        <v>0</v>
      </c>
      <c r="U154" s="409">
        <v>0</v>
      </c>
      <c r="V154" s="221">
        <v>4</v>
      </c>
      <c r="W154" s="409">
        <v>263.87</v>
      </c>
      <c r="X154" s="221">
        <v>4</v>
      </c>
      <c r="Y154" s="410">
        <f t="shared" si="20"/>
        <v>1055.48</v>
      </c>
      <c r="Z154" s="410">
        <f t="shared" si="18"/>
        <v>1055.48</v>
      </c>
      <c r="AA154" s="472"/>
      <c r="AB154" s="7"/>
      <c r="AC154" s="7"/>
    </row>
    <row r="155" spans="1:29" ht="28.5" x14ac:dyDescent="0.2">
      <c r="A155" s="366" t="s">
        <v>76</v>
      </c>
      <c r="B155" s="366" t="s">
        <v>511</v>
      </c>
      <c r="C155" s="265" t="s">
        <v>1031</v>
      </c>
      <c r="D155" s="221" t="s">
        <v>508</v>
      </c>
      <c r="E155" s="221" t="s">
        <v>721</v>
      </c>
      <c r="F155" s="221" t="s">
        <v>732</v>
      </c>
      <c r="G155" s="337"/>
      <c r="H155" s="221"/>
      <c r="I155" s="221" t="s">
        <v>75</v>
      </c>
      <c r="J155" s="222" t="s">
        <v>1032</v>
      </c>
      <c r="K155" s="221" t="s">
        <v>75</v>
      </c>
      <c r="L155" s="223" t="s">
        <v>1033</v>
      </c>
      <c r="M155" s="338">
        <v>45512</v>
      </c>
      <c r="N155" s="338">
        <v>45512</v>
      </c>
      <c r="O155" s="338"/>
      <c r="P155" s="409"/>
      <c r="Q155" s="409">
        <v>0</v>
      </c>
      <c r="R155" s="409">
        <v>0</v>
      </c>
      <c r="S155" s="410">
        <f t="shared" si="16"/>
        <v>0</v>
      </c>
      <c r="T155" s="221">
        <v>0</v>
      </c>
      <c r="U155" s="409">
        <v>0</v>
      </c>
      <c r="V155" s="221">
        <v>1</v>
      </c>
      <c r="W155" s="409">
        <v>263.87</v>
      </c>
      <c r="X155" s="221">
        <v>1</v>
      </c>
      <c r="Y155" s="410">
        <f t="shared" si="20"/>
        <v>263.87</v>
      </c>
      <c r="Z155" s="410">
        <f t="shared" si="18"/>
        <v>263.87</v>
      </c>
      <c r="AA155" s="472"/>
      <c r="AB155" s="7"/>
      <c r="AC155" s="7"/>
    </row>
    <row r="156" spans="1:29" ht="28.5" x14ac:dyDescent="0.2">
      <c r="A156" s="366" t="s">
        <v>76</v>
      </c>
      <c r="B156" s="366" t="s">
        <v>511</v>
      </c>
      <c r="C156" s="265" t="s">
        <v>1035</v>
      </c>
      <c r="D156" s="221" t="s">
        <v>505</v>
      </c>
      <c r="E156" s="221" t="s">
        <v>721</v>
      </c>
      <c r="F156" s="221" t="s">
        <v>1036</v>
      </c>
      <c r="G156" s="337"/>
      <c r="H156" s="221"/>
      <c r="I156" s="221" t="s">
        <v>75</v>
      </c>
      <c r="J156" s="222" t="s">
        <v>109</v>
      </c>
      <c r="K156" s="221" t="s">
        <v>75</v>
      </c>
      <c r="L156" s="223" t="s">
        <v>78</v>
      </c>
      <c r="M156" s="338">
        <v>45512</v>
      </c>
      <c r="N156" s="338">
        <v>45512</v>
      </c>
      <c r="O156" s="338"/>
      <c r="P156" s="409"/>
      <c r="Q156" s="409">
        <v>0</v>
      </c>
      <c r="R156" s="409">
        <v>0</v>
      </c>
      <c r="S156" s="410">
        <f t="shared" si="16"/>
        <v>0</v>
      </c>
      <c r="T156" s="221">
        <v>0</v>
      </c>
      <c r="U156" s="409">
        <v>0</v>
      </c>
      <c r="V156" s="221">
        <v>1</v>
      </c>
      <c r="W156" s="409">
        <v>263.87</v>
      </c>
      <c r="X156" s="221">
        <v>1</v>
      </c>
      <c r="Y156" s="410">
        <f t="shared" si="20"/>
        <v>263.87</v>
      </c>
      <c r="Z156" s="410">
        <f t="shared" si="18"/>
        <v>263.87</v>
      </c>
      <c r="AA156" s="472"/>
      <c r="AB156" s="7"/>
      <c r="AC156" s="7"/>
    </row>
    <row r="157" spans="1:29" ht="28.5" x14ac:dyDescent="0.2">
      <c r="A157" s="366" t="s">
        <v>76</v>
      </c>
      <c r="B157" s="366" t="s">
        <v>188</v>
      </c>
      <c r="C157" s="372" t="s">
        <v>189</v>
      </c>
      <c r="D157" s="366" t="s">
        <v>184</v>
      </c>
      <c r="E157" s="366" t="s">
        <v>190</v>
      </c>
      <c r="F157" s="366" t="s">
        <v>183</v>
      </c>
      <c r="G157" s="473"/>
      <c r="H157" s="366"/>
      <c r="I157" s="366" t="s">
        <v>75</v>
      </c>
      <c r="J157" s="370" t="s">
        <v>177</v>
      </c>
      <c r="K157" s="366" t="s">
        <v>75</v>
      </c>
      <c r="L157" s="367" t="s">
        <v>182</v>
      </c>
      <c r="M157" s="368">
        <v>45509</v>
      </c>
      <c r="N157" s="368">
        <v>45511</v>
      </c>
      <c r="O157" s="474"/>
      <c r="P157" s="475"/>
      <c r="Q157" s="475">
        <v>0</v>
      </c>
      <c r="R157" s="475">
        <v>0</v>
      </c>
      <c r="S157" s="545">
        <v>0</v>
      </c>
      <c r="T157" s="366">
        <v>2</v>
      </c>
      <c r="U157" s="475">
        <v>120</v>
      </c>
      <c r="V157" s="366">
        <v>0</v>
      </c>
      <c r="W157" s="475">
        <v>55</v>
      </c>
      <c r="X157" s="366">
        <v>2</v>
      </c>
      <c r="Y157" s="545">
        <v>240</v>
      </c>
      <c r="Z157" s="545">
        <v>240</v>
      </c>
      <c r="AA157" s="478" t="s">
        <v>762</v>
      </c>
      <c r="AB157" s="7"/>
      <c r="AC157" s="7"/>
    </row>
    <row r="158" spans="1:29" ht="28.5" x14ac:dyDescent="0.2">
      <c r="A158" s="366" t="s">
        <v>76</v>
      </c>
      <c r="B158" s="366" t="s">
        <v>188</v>
      </c>
      <c r="C158" s="372" t="s">
        <v>189</v>
      </c>
      <c r="D158" s="366" t="s">
        <v>193</v>
      </c>
      <c r="E158" s="366" t="s">
        <v>190</v>
      </c>
      <c r="F158" s="366" t="s">
        <v>855</v>
      </c>
      <c r="G158" s="473"/>
      <c r="H158" s="366"/>
      <c r="I158" s="366" t="s">
        <v>75</v>
      </c>
      <c r="J158" s="370" t="s">
        <v>177</v>
      </c>
      <c r="K158" s="366" t="s">
        <v>75</v>
      </c>
      <c r="L158" s="367" t="s">
        <v>856</v>
      </c>
      <c r="M158" s="368">
        <v>45512</v>
      </c>
      <c r="N158" s="368">
        <v>45513</v>
      </c>
      <c r="O158" s="474"/>
      <c r="P158" s="475"/>
      <c r="Q158" s="475">
        <v>0</v>
      </c>
      <c r="R158" s="475">
        <v>0</v>
      </c>
      <c r="S158" s="545">
        <v>0</v>
      </c>
      <c r="T158" s="366">
        <v>1</v>
      </c>
      <c r="U158" s="475">
        <v>120</v>
      </c>
      <c r="V158" s="366">
        <v>0</v>
      </c>
      <c r="W158" s="475">
        <v>55</v>
      </c>
      <c r="X158" s="366">
        <v>1</v>
      </c>
      <c r="Y158" s="545">
        <v>120</v>
      </c>
      <c r="Z158" s="545">
        <v>120</v>
      </c>
      <c r="AA158" s="478" t="s">
        <v>762</v>
      </c>
      <c r="AB158" s="7"/>
      <c r="AC158" s="7"/>
    </row>
    <row r="159" spans="1:29" ht="28.5" x14ac:dyDescent="0.2">
      <c r="A159" s="366" t="s">
        <v>76</v>
      </c>
      <c r="B159" s="366" t="s">
        <v>188</v>
      </c>
      <c r="C159" s="372" t="s">
        <v>189</v>
      </c>
      <c r="D159" s="366" t="s">
        <v>184</v>
      </c>
      <c r="E159" s="366" t="s">
        <v>190</v>
      </c>
      <c r="F159" s="366" t="s">
        <v>838</v>
      </c>
      <c r="G159" s="473"/>
      <c r="H159" s="366"/>
      <c r="I159" s="366" t="s">
        <v>75</v>
      </c>
      <c r="J159" s="370" t="s">
        <v>177</v>
      </c>
      <c r="K159" s="366" t="s">
        <v>75</v>
      </c>
      <c r="L159" s="367" t="s">
        <v>74</v>
      </c>
      <c r="M159" s="368">
        <v>45524</v>
      </c>
      <c r="N159" s="368">
        <v>45526</v>
      </c>
      <c r="O159" s="474"/>
      <c r="P159" s="475"/>
      <c r="Q159" s="475">
        <v>0</v>
      </c>
      <c r="R159" s="475">
        <v>0</v>
      </c>
      <c r="S159" s="545">
        <v>0</v>
      </c>
      <c r="T159" s="366">
        <v>2</v>
      </c>
      <c r="U159" s="475">
        <v>120</v>
      </c>
      <c r="V159" s="366">
        <v>0</v>
      </c>
      <c r="W159" s="475">
        <v>55</v>
      </c>
      <c r="X159" s="366">
        <v>2</v>
      </c>
      <c r="Y159" s="545">
        <v>240</v>
      </c>
      <c r="Z159" s="545">
        <v>240</v>
      </c>
      <c r="AA159" s="478" t="s">
        <v>762</v>
      </c>
      <c r="AB159" s="7"/>
      <c r="AC159" s="7"/>
    </row>
    <row r="160" spans="1:29" ht="28.5" x14ac:dyDescent="0.2">
      <c r="A160" s="366" t="s">
        <v>76</v>
      </c>
      <c r="B160" s="366" t="s">
        <v>188</v>
      </c>
      <c r="C160" s="372" t="s">
        <v>189</v>
      </c>
      <c r="D160" s="366" t="s">
        <v>193</v>
      </c>
      <c r="E160" s="366" t="s">
        <v>190</v>
      </c>
      <c r="F160" s="366" t="s">
        <v>838</v>
      </c>
      <c r="G160" s="473"/>
      <c r="H160" s="366"/>
      <c r="I160" s="366" t="s">
        <v>75</v>
      </c>
      <c r="J160" s="370" t="s">
        <v>177</v>
      </c>
      <c r="K160" s="366" t="s">
        <v>75</v>
      </c>
      <c r="L160" s="367" t="s">
        <v>74</v>
      </c>
      <c r="M160" s="368">
        <v>45533</v>
      </c>
      <c r="N160" s="368">
        <v>45534</v>
      </c>
      <c r="O160" s="474"/>
      <c r="P160" s="475"/>
      <c r="Q160" s="475">
        <v>0</v>
      </c>
      <c r="R160" s="475">
        <v>0</v>
      </c>
      <c r="S160" s="545">
        <v>0</v>
      </c>
      <c r="T160" s="366">
        <v>1</v>
      </c>
      <c r="U160" s="475">
        <v>120</v>
      </c>
      <c r="V160" s="366">
        <v>1</v>
      </c>
      <c r="W160" s="475">
        <v>55</v>
      </c>
      <c r="X160" s="366">
        <v>2</v>
      </c>
      <c r="Y160" s="545">
        <v>175</v>
      </c>
      <c r="Z160" s="545">
        <v>175</v>
      </c>
      <c r="AA160" s="478" t="s">
        <v>762</v>
      </c>
      <c r="AB160" s="7"/>
      <c r="AC160" s="7"/>
    </row>
    <row r="161" spans="1:29" ht="30" x14ac:dyDescent="0.2">
      <c r="A161" s="366" t="s">
        <v>76</v>
      </c>
      <c r="B161" s="366" t="s">
        <v>188</v>
      </c>
      <c r="C161" s="372" t="s">
        <v>185</v>
      </c>
      <c r="D161" s="366" t="s">
        <v>208</v>
      </c>
      <c r="E161" s="366" t="s">
        <v>187</v>
      </c>
      <c r="F161" s="366" t="s">
        <v>839</v>
      </c>
      <c r="G161" s="473"/>
      <c r="H161" s="366"/>
      <c r="I161" s="366" t="s">
        <v>75</v>
      </c>
      <c r="J161" s="370" t="s">
        <v>177</v>
      </c>
      <c r="K161" s="366" t="s">
        <v>75</v>
      </c>
      <c r="L161" s="367" t="s">
        <v>74</v>
      </c>
      <c r="M161" s="368">
        <v>45508</v>
      </c>
      <c r="N161" s="368">
        <v>45510</v>
      </c>
      <c r="O161" s="474"/>
      <c r="P161" s="475"/>
      <c r="Q161" s="475">
        <v>0</v>
      </c>
      <c r="R161" s="475">
        <v>0</v>
      </c>
      <c r="S161" s="545">
        <v>0</v>
      </c>
      <c r="T161" s="366">
        <v>2</v>
      </c>
      <c r="U161" s="475">
        <v>527.75</v>
      </c>
      <c r="V161" s="366">
        <v>0</v>
      </c>
      <c r="W161" s="475">
        <v>263.87</v>
      </c>
      <c r="X161" s="366">
        <v>2</v>
      </c>
      <c r="Y161" s="545">
        <v>1055.5</v>
      </c>
      <c r="Z161" s="545">
        <v>1055.5</v>
      </c>
      <c r="AA161" s="369" t="s">
        <v>840</v>
      </c>
      <c r="AB161" s="7"/>
      <c r="AC161" s="7"/>
    </row>
    <row r="162" spans="1:29" ht="28.5" x14ac:dyDescent="0.2">
      <c r="A162" s="366" t="s">
        <v>76</v>
      </c>
      <c r="B162" s="366" t="s">
        <v>188</v>
      </c>
      <c r="C162" s="372" t="s">
        <v>185</v>
      </c>
      <c r="D162" s="366" t="s">
        <v>194</v>
      </c>
      <c r="E162" s="366" t="s">
        <v>187</v>
      </c>
      <c r="F162" s="366" t="s">
        <v>857</v>
      </c>
      <c r="G162" s="473"/>
      <c r="H162" s="366"/>
      <c r="I162" s="366" t="s">
        <v>75</v>
      </c>
      <c r="J162" s="370" t="s">
        <v>177</v>
      </c>
      <c r="K162" s="366" t="s">
        <v>75</v>
      </c>
      <c r="L162" s="367" t="s">
        <v>467</v>
      </c>
      <c r="M162" s="368">
        <v>45533</v>
      </c>
      <c r="N162" s="368">
        <v>45534</v>
      </c>
      <c r="O162" s="474"/>
      <c r="P162" s="475"/>
      <c r="Q162" s="475">
        <v>0</v>
      </c>
      <c r="R162" s="475">
        <v>0</v>
      </c>
      <c r="S162" s="545">
        <v>0</v>
      </c>
      <c r="T162" s="366">
        <v>1</v>
      </c>
      <c r="U162" s="475">
        <v>527.75</v>
      </c>
      <c r="V162" s="366">
        <v>0</v>
      </c>
      <c r="W162" s="475">
        <v>263.87</v>
      </c>
      <c r="X162" s="366">
        <v>1</v>
      </c>
      <c r="Y162" s="545">
        <v>527.75</v>
      </c>
      <c r="Z162" s="545">
        <v>527.75</v>
      </c>
      <c r="AA162" s="478" t="s">
        <v>762</v>
      </c>
      <c r="AB162" s="7"/>
      <c r="AC162" s="7"/>
    </row>
    <row r="163" spans="1:29" ht="42.75" x14ac:dyDescent="0.2">
      <c r="A163" s="366" t="s">
        <v>76</v>
      </c>
      <c r="B163" s="366" t="s">
        <v>188</v>
      </c>
      <c r="C163" s="372" t="s">
        <v>199</v>
      </c>
      <c r="D163" s="366" t="s">
        <v>172</v>
      </c>
      <c r="E163" s="366" t="s">
        <v>169</v>
      </c>
      <c r="F163" s="366" t="s">
        <v>843</v>
      </c>
      <c r="G163" s="473"/>
      <c r="H163" s="366"/>
      <c r="I163" s="366" t="s">
        <v>75</v>
      </c>
      <c r="J163" s="370" t="s">
        <v>170</v>
      </c>
      <c r="K163" s="366" t="s">
        <v>75</v>
      </c>
      <c r="L163" s="366" t="s">
        <v>858</v>
      </c>
      <c r="M163" s="368" t="s">
        <v>859</v>
      </c>
      <c r="N163" s="368" t="s">
        <v>860</v>
      </c>
      <c r="O163" s="474"/>
      <c r="P163" s="475"/>
      <c r="Q163" s="475">
        <v>0</v>
      </c>
      <c r="R163" s="475">
        <v>0</v>
      </c>
      <c r="S163" s="545">
        <v>0</v>
      </c>
      <c r="T163" s="366">
        <v>3</v>
      </c>
      <c r="U163" s="475">
        <v>527.75</v>
      </c>
      <c r="V163" s="366">
        <v>0</v>
      </c>
      <c r="W163" s="475">
        <v>263.87</v>
      </c>
      <c r="X163" s="366">
        <v>3</v>
      </c>
      <c r="Y163" s="545">
        <v>1583.25</v>
      </c>
      <c r="Z163" s="545">
        <v>1583.25</v>
      </c>
      <c r="AA163" s="478" t="s">
        <v>762</v>
      </c>
      <c r="AB163" s="7"/>
      <c r="AC163" s="7"/>
    </row>
    <row r="164" spans="1:29" ht="42.75" x14ac:dyDescent="0.2">
      <c r="A164" s="366" t="s">
        <v>76</v>
      </c>
      <c r="B164" s="366" t="s">
        <v>188</v>
      </c>
      <c r="C164" s="365" t="s">
        <v>174</v>
      </c>
      <c r="D164" s="366" t="s">
        <v>861</v>
      </c>
      <c r="E164" s="366" t="s">
        <v>176</v>
      </c>
      <c r="F164" s="366" t="s">
        <v>862</v>
      </c>
      <c r="G164" s="473"/>
      <c r="H164" s="366"/>
      <c r="I164" s="366" t="s">
        <v>75</v>
      </c>
      <c r="J164" s="370" t="s">
        <v>177</v>
      </c>
      <c r="K164" s="366" t="s">
        <v>75</v>
      </c>
      <c r="L164" s="366" t="s">
        <v>74</v>
      </c>
      <c r="M164" s="368">
        <v>45516</v>
      </c>
      <c r="N164" s="368">
        <v>45524</v>
      </c>
      <c r="O164" s="474"/>
      <c r="P164" s="475"/>
      <c r="Q164" s="475">
        <v>0</v>
      </c>
      <c r="R164" s="475">
        <v>0</v>
      </c>
      <c r="S164" s="545">
        <v>0</v>
      </c>
      <c r="T164" s="366">
        <v>5</v>
      </c>
      <c r="U164" s="475">
        <v>527.75</v>
      </c>
      <c r="V164" s="366">
        <v>0</v>
      </c>
      <c r="W164" s="475">
        <v>263.87</v>
      </c>
      <c r="X164" s="366">
        <v>5</v>
      </c>
      <c r="Y164" s="545">
        <v>2638.75</v>
      </c>
      <c r="Z164" s="545">
        <v>2638.75</v>
      </c>
      <c r="AA164" s="478" t="s">
        <v>762</v>
      </c>
      <c r="AB164" s="7"/>
      <c r="AC164" s="7"/>
    </row>
    <row r="165" spans="1:29" ht="28.5" x14ac:dyDescent="0.2">
      <c r="A165" s="366" t="s">
        <v>76</v>
      </c>
      <c r="B165" s="366" t="s">
        <v>188</v>
      </c>
      <c r="C165" s="365" t="s">
        <v>174</v>
      </c>
      <c r="D165" s="366" t="s">
        <v>175</v>
      </c>
      <c r="E165" s="366" t="s">
        <v>176</v>
      </c>
      <c r="F165" s="366" t="s">
        <v>863</v>
      </c>
      <c r="G165" s="473"/>
      <c r="H165" s="366"/>
      <c r="I165" s="366" t="s">
        <v>75</v>
      </c>
      <c r="J165" s="370" t="s">
        <v>177</v>
      </c>
      <c r="K165" s="366" t="s">
        <v>75</v>
      </c>
      <c r="L165" s="366" t="s">
        <v>74</v>
      </c>
      <c r="M165" s="368">
        <v>45509</v>
      </c>
      <c r="N165" s="368">
        <v>45513</v>
      </c>
      <c r="O165" s="474"/>
      <c r="P165" s="475"/>
      <c r="Q165" s="475">
        <v>0</v>
      </c>
      <c r="R165" s="475">
        <v>0</v>
      </c>
      <c r="S165" s="545">
        <v>0</v>
      </c>
      <c r="T165" s="366">
        <v>4</v>
      </c>
      <c r="U165" s="475">
        <v>527.75</v>
      </c>
      <c r="V165" s="366">
        <v>0</v>
      </c>
      <c r="W165" s="475">
        <v>263.87</v>
      </c>
      <c r="X165" s="366">
        <v>4</v>
      </c>
      <c r="Y165" s="545">
        <v>2111</v>
      </c>
      <c r="Z165" s="545">
        <v>2111</v>
      </c>
      <c r="AA165" s="478" t="s">
        <v>762</v>
      </c>
      <c r="AB165" s="7"/>
      <c r="AC165" s="7"/>
    </row>
    <row r="166" spans="1:29" ht="15.75" customHeight="1" x14ac:dyDescent="0.2">
      <c r="A166" s="5"/>
      <c r="B166" s="4"/>
      <c r="C166" s="13"/>
      <c r="D166" s="7"/>
      <c r="E166" s="7"/>
      <c r="F166" s="7"/>
      <c r="G166" s="8"/>
      <c r="H166" s="8"/>
      <c r="I166" s="8"/>
      <c r="J166" s="8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7"/>
      <c r="AC166" s="7"/>
    </row>
    <row r="167" spans="1:29" ht="15.75" customHeight="1" x14ac:dyDescent="0.25">
      <c r="A167" s="521" t="s">
        <v>16</v>
      </c>
      <c r="B167" s="521"/>
      <c r="C167" s="521"/>
      <c r="D167" s="521"/>
      <c r="E167" s="521"/>
      <c r="F167" s="521"/>
      <c r="G167" s="521"/>
      <c r="H167" s="521"/>
      <c r="I167" s="521"/>
      <c r="J167" s="521"/>
      <c r="K167" s="521"/>
      <c r="L167" s="521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517" t="s">
        <v>17</v>
      </c>
      <c r="B168" s="518"/>
      <c r="C168" s="518"/>
      <c r="D168" s="518"/>
      <c r="E168" s="518"/>
      <c r="F168" s="518"/>
      <c r="G168" s="518"/>
      <c r="H168" s="518"/>
      <c r="I168" s="518"/>
      <c r="J168" s="518"/>
      <c r="K168" s="518"/>
      <c r="L168" s="519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513" t="s">
        <v>18</v>
      </c>
      <c r="B169" s="514"/>
      <c r="C169" s="514"/>
      <c r="D169" s="514"/>
      <c r="E169" s="514"/>
      <c r="F169" s="514"/>
      <c r="G169" s="514"/>
      <c r="H169" s="514"/>
      <c r="I169" s="514"/>
      <c r="J169" s="514"/>
      <c r="K169" s="514"/>
      <c r="L169" s="515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513" t="s">
        <v>19</v>
      </c>
      <c r="B170" s="514"/>
      <c r="C170" s="514"/>
      <c r="D170" s="514"/>
      <c r="E170" s="514"/>
      <c r="F170" s="514"/>
      <c r="G170" s="514"/>
      <c r="H170" s="514"/>
      <c r="I170" s="514"/>
      <c r="J170" s="514"/>
      <c r="K170" s="514"/>
      <c r="L170" s="515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513" t="s">
        <v>20</v>
      </c>
      <c r="B171" s="514"/>
      <c r="C171" s="514"/>
      <c r="D171" s="514"/>
      <c r="E171" s="514"/>
      <c r="F171" s="514"/>
      <c r="G171" s="514"/>
      <c r="H171" s="514"/>
      <c r="I171" s="514"/>
      <c r="J171" s="514"/>
      <c r="K171" s="514"/>
      <c r="L171" s="515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513" t="s">
        <v>21</v>
      </c>
      <c r="B172" s="514"/>
      <c r="C172" s="514"/>
      <c r="D172" s="514"/>
      <c r="E172" s="514"/>
      <c r="F172" s="514"/>
      <c r="G172" s="514"/>
      <c r="H172" s="514"/>
      <c r="I172" s="514"/>
      <c r="J172" s="514"/>
      <c r="K172" s="514"/>
      <c r="L172" s="515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513" t="s">
        <v>22</v>
      </c>
      <c r="B173" s="514"/>
      <c r="C173" s="514"/>
      <c r="D173" s="514"/>
      <c r="E173" s="514"/>
      <c r="F173" s="514"/>
      <c r="G173" s="514"/>
      <c r="H173" s="514"/>
      <c r="I173" s="514"/>
      <c r="J173" s="514"/>
      <c r="K173" s="514"/>
      <c r="L173" s="515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2">
      <c r="A174" s="513" t="s">
        <v>23</v>
      </c>
      <c r="B174" s="514"/>
      <c r="C174" s="514"/>
      <c r="D174" s="514"/>
      <c r="E174" s="514"/>
      <c r="F174" s="514"/>
      <c r="G174" s="514"/>
      <c r="H174" s="514"/>
      <c r="I174" s="514"/>
      <c r="J174" s="514"/>
      <c r="K174" s="514"/>
      <c r="L174" s="515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2">
      <c r="A175" s="513" t="s">
        <v>49</v>
      </c>
      <c r="B175" s="514"/>
      <c r="C175" s="514"/>
      <c r="D175" s="514"/>
      <c r="E175" s="514"/>
      <c r="F175" s="514"/>
      <c r="G175" s="514"/>
      <c r="H175" s="514"/>
      <c r="I175" s="514"/>
      <c r="J175" s="514"/>
      <c r="K175" s="514"/>
      <c r="L175" s="515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2">
      <c r="A176" s="513" t="s">
        <v>50</v>
      </c>
      <c r="B176" s="514"/>
      <c r="C176" s="514"/>
      <c r="D176" s="514"/>
      <c r="E176" s="514"/>
      <c r="F176" s="514"/>
      <c r="G176" s="514"/>
      <c r="H176" s="514"/>
      <c r="I176" s="514"/>
      <c r="J176" s="514"/>
      <c r="K176" s="514"/>
      <c r="L176" s="515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2">
      <c r="A177" s="513" t="s">
        <v>51</v>
      </c>
      <c r="B177" s="514"/>
      <c r="C177" s="514"/>
      <c r="D177" s="514"/>
      <c r="E177" s="514"/>
      <c r="F177" s="514"/>
      <c r="G177" s="514"/>
      <c r="H177" s="514"/>
      <c r="I177" s="514"/>
      <c r="J177" s="514"/>
      <c r="K177" s="514"/>
      <c r="L177" s="515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2">
      <c r="A178" s="513" t="s">
        <v>52</v>
      </c>
      <c r="B178" s="514"/>
      <c r="C178" s="514"/>
      <c r="D178" s="514"/>
      <c r="E178" s="514"/>
      <c r="F178" s="514"/>
      <c r="G178" s="514"/>
      <c r="H178" s="514"/>
      <c r="I178" s="514"/>
      <c r="J178" s="514"/>
      <c r="K178" s="514"/>
      <c r="L178" s="515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2">
      <c r="A179" s="513" t="s">
        <v>53</v>
      </c>
      <c r="B179" s="514"/>
      <c r="C179" s="514"/>
      <c r="D179" s="514"/>
      <c r="E179" s="514"/>
      <c r="F179" s="514"/>
      <c r="G179" s="514"/>
      <c r="H179" s="514"/>
      <c r="I179" s="514"/>
      <c r="J179" s="514"/>
      <c r="K179" s="514"/>
      <c r="L179" s="515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2">
      <c r="A180" s="513" t="s">
        <v>54</v>
      </c>
      <c r="B180" s="514"/>
      <c r="C180" s="514"/>
      <c r="D180" s="514"/>
      <c r="E180" s="514"/>
      <c r="F180" s="514"/>
      <c r="G180" s="514"/>
      <c r="H180" s="514"/>
      <c r="I180" s="514"/>
      <c r="J180" s="514"/>
      <c r="K180" s="514"/>
      <c r="L180" s="515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2">
      <c r="A181" s="513" t="s">
        <v>55</v>
      </c>
      <c r="B181" s="514"/>
      <c r="C181" s="514"/>
      <c r="D181" s="514"/>
      <c r="E181" s="514"/>
      <c r="F181" s="514"/>
      <c r="G181" s="514"/>
      <c r="H181" s="514"/>
      <c r="I181" s="514"/>
      <c r="J181" s="514"/>
      <c r="K181" s="514"/>
      <c r="L181" s="515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2">
      <c r="A182" s="513" t="s">
        <v>56</v>
      </c>
      <c r="B182" s="514"/>
      <c r="C182" s="514"/>
      <c r="D182" s="514"/>
      <c r="E182" s="514"/>
      <c r="F182" s="514"/>
      <c r="G182" s="514"/>
      <c r="H182" s="514"/>
      <c r="I182" s="514"/>
      <c r="J182" s="514"/>
      <c r="K182" s="514"/>
      <c r="L182" s="515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2">
      <c r="A183" s="513" t="s">
        <v>57</v>
      </c>
      <c r="B183" s="514"/>
      <c r="C183" s="514"/>
      <c r="D183" s="514"/>
      <c r="E183" s="514"/>
      <c r="F183" s="514"/>
      <c r="G183" s="514"/>
      <c r="H183" s="514"/>
      <c r="I183" s="514"/>
      <c r="J183" s="514"/>
      <c r="K183" s="514"/>
      <c r="L183" s="515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2">
      <c r="A184" s="513" t="s">
        <v>58</v>
      </c>
      <c r="B184" s="514"/>
      <c r="C184" s="514"/>
      <c r="D184" s="514"/>
      <c r="E184" s="514"/>
      <c r="F184" s="514"/>
      <c r="G184" s="514"/>
      <c r="H184" s="514"/>
      <c r="I184" s="514"/>
      <c r="J184" s="514"/>
      <c r="K184" s="514"/>
      <c r="L184" s="515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2">
      <c r="A185" s="513" t="s">
        <v>59</v>
      </c>
      <c r="B185" s="514"/>
      <c r="C185" s="514"/>
      <c r="D185" s="514"/>
      <c r="E185" s="514"/>
      <c r="F185" s="514"/>
      <c r="G185" s="514"/>
      <c r="H185" s="514"/>
      <c r="I185" s="514"/>
      <c r="J185" s="514"/>
      <c r="K185" s="514"/>
      <c r="L185" s="515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2">
      <c r="A186" s="513" t="s">
        <v>60</v>
      </c>
      <c r="B186" s="514"/>
      <c r="C186" s="514"/>
      <c r="D186" s="514"/>
      <c r="E186" s="514"/>
      <c r="F186" s="514"/>
      <c r="G186" s="514"/>
      <c r="H186" s="514"/>
      <c r="I186" s="514"/>
      <c r="J186" s="514"/>
      <c r="K186" s="514"/>
      <c r="L186" s="515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2">
      <c r="A187" s="513" t="s">
        <v>61</v>
      </c>
      <c r="B187" s="514"/>
      <c r="C187" s="514"/>
      <c r="D187" s="514"/>
      <c r="E187" s="514"/>
      <c r="F187" s="514"/>
      <c r="G187" s="514"/>
      <c r="H187" s="514"/>
      <c r="I187" s="514"/>
      <c r="J187" s="514"/>
      <c r="K187" s="514"/>
      <c r="L187" s="515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2">
      <c r="A188" s="513" t="s">
        <v>62</v>
      </c>
      <c r="B188" s="514"/>
      <c r="C188" s="514"/>
      <c r="D188" s="514"/>
      <c r="E188" s="514"/>
      <c r="F188" s="514"/>
      <c r="G188" s="514"/>
      <c r="H188" s="514"/>
      <c r="I188" s="514"/>
      <c r="J188" s="514"/>
      <c r="K188" s="514"/>
      <c r="L188" s="515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2">
      <c r="A189" s="513" t="s">
        <v>63</v>
      </c>
      <c r="B189" s="514"/>
      <c r="C189" s="514"/>
      <c r="D189" s="514"/>
      <c r="E189" s="514"/>
      <c r="F189" s="514"/>
      <c r="G189" s="514"/>
      <c r="H189" s="514"/>
      <c r="I189" s="514"/>
      <c r="J189" s="514"/>
      <c r="K189" s="514"/>
      <c r="L189" s="515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2">
      <c r="A190" s="513" t="s">
        <v>64</v>
      </c>
      <c r="B190" s="514"/>
      <c r="C190" s="514"/>
      <c r="D190" s="514"/>
      <c r="E190" s="514"/>
      <c r="F190" s="514"/>
      <c r="G190" s="514"/>
      <c r="H190" s="514"/>
      <c r="I190" s="514"/>
      <c r="J190" s="514"/>
      <c r="K190" s="514"/>
      <c r="L190" s="515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2">
      <c r="A191" s="513" t="s">
        <v>65</v>
      </c>
      <c r="B191" s="514"/>
      <c r="C191" s="514"/>
      <c r="D191" s="514"/>
      <c r="E191" s="514"/>
      <c r="F191" s="514"/>
      <c r="G191" s="514"/>
      <c r="H191" s="514"/>
      <c r="I191" s="514"/>
      <c r="J191" s="514"/>
      <c r="K191" s="514"/>
      <c r="L191" s="515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2">
      <c r="A192" s="513" t="s">
        <v>66</v>
      </c>
      <c r="B192" s="514"/>
      <c r="C192" s="514"/>
      <c r="D192" s="514"/>
      <c r="E192" s="514"/>
      <c r="F192" s="514"/>
      <c r="G192" s="514"/>
      <c r="H192" s="514"/>
      <c r="I192" s="514"/>
      <c r="J192" s="514"/>
      <c r="K192" s="514"/>
      <c r="L192" s="515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2">
      <c r="A193" s="513" t="s">
        <v>67</v>
      </c>
      <c r="B193" s="514"/>
      <c r="C193" s="514"/>
      <c r="D193" s="514"/>
      <c r="E193" s="514"/>
      <c r="F193" s="514"/>
      <c r="G193" s="514"/>
      <c r="H193" s="514"/>
      <c r="I193" s="514"/>
      <c r="J193" s="514"/>
      <c r="K193" s="514"/>
      <c r="L193" s="515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2">
      <c r="A194" s="513" t="s">
        <v>68</v>
      </c>
      <c r="B194" s="514"/>
      <c r="C194" s="514"/>
      <c r="D194" s="514"/>
      <c r="E194" s="514"/>
      <c r="F194" s="514"/>
      <c r="G194" s="514"/>
      <c r="H194" s="514"/>
      <c r="I194" s="514"/>
      <c r="J194" s="514"/>
      <c r="K194" s="514"/>
      <c r="L194" s="515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2">
      <c r="A195" s="513" t="s">
        <v>69</v>
      </c>
      <c r="B195" s="514"/>
      <c r="C195" s="514"/>
      <c r="D195" s="514"/>
      <c r="E195" s="514"/>
      <c r="F195" s="514"/>
      <c r="G195" s="514"/>
      <c r="H195" s="514"/>
      <c r="I195" s="514"/>
      <c r="J195" s="514"/>
      <c r="K195" s="514"/>
      <c r="L195" s="515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2">
      <c r="A196" s="513" t="s">
        <v>70</v>
      </c>
      <c r="B196" s="514"/>
      <c r="C196" s="514"/>
      <c r="D196" s="514"/>
      <c r="E196" s="514"/>
      <c r="F196" s="514"/>
      <c r="G196" s="514"/>
      <c r="H196" s="514"/>
      <c r="I196" s="514"/>
      <c r="J196" s="514"/>
      <c r="K196" s="514"/>
      <c r="L196" s="515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2"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2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2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2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2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2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2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2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9" ht="15.75" customHeight="1" x14ac:dyDescent="0.2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9" ht="15.75" customHeight="1" x14ac:dyDescent="0.2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9" ht="15.75" customHeight="1" x14ac:dyDescent="0.2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9" ht="15.75" customHeight="1" x14ac:dyDescent="0.2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14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14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14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14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14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14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14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14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14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14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14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14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14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14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14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14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14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14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14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14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14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14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14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14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14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14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14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14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14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14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14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14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14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14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14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14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14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14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14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14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14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14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14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14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14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14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14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14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14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14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14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14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14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14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14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14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14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14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14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14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14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14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14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14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14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14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14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14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14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14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14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14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14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14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14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14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14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14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14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14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14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14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14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14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14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14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14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14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14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14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14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14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14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14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14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14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14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14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14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14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14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14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14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14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14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14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14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14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14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14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14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14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14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14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14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14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14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14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14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">
      <c r="A367" s="7"/>
      <c r="B367" s="7"/>
      <c r="C367" s="14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">
      <c r="A368" s="7"/>
      <c r="B368" s="7"/>
      <c r="C368" s="14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">
      <c r="A369" s="7"/>
      <c r="B369" s="7"/>
      <c r="C369" s="14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">
      <c r="A370" s="7"/>
      <c r="B370" s="7"/>
      <c r="C370" s="14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">
      <c r="A371" s="7"/>
      <c r="B371" s="7"/>
      <c r="C371" s="14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">
      <c r="A372" s="7"/>
      <c r="B372" s="7"/>
      <c r="C372" s="14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 x14ac:dyDescent="0.2">
      <c r="A373" s="7"/>
      <c r="B373" s="7"/>
      <c r="C373" s="14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 x14ac:dyDescent="0.2">
      <c r="A374" s="7"/>
      <c r="B374" s="7"/>
      <c r="C374" s="14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 x14ac:dyDescent="0.2">
      <c r="A375" s="7"/>
      <c r="B375" s="7"/>
      <c r="C375" s="14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 x14ac:dyDescent="0.2">
      <c r="A376" s="7"/>
      <c r="B376" s="7"/>
      <c r="C376" s="14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 x14ac:dyDescent="0.2">
      <c r="A377" s="7"/>
      <c r="B377" s="7"/>
      <c r="C377" s="14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 x14ac:dyDescent="0.2">
      <c r="A378" s="7"/>
      <c r="B378" s="7"/>
      <c r="C378" s="14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 x14ac:dyDescent="0.2">
      <c r="A379" s="7"/>
      <c r="B379" s="7"/>
      <c r="C379" s="14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 x14ac:dyDescent="0.2">
      <c r="A380" s="7"/>
      <c r="B380" s="7"/>
      <c r="C380" s="14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 x14ac:dyDescent="0.2">
      <c r="A381" s="7"/>
      <c r="B381" s="7"/>
      <c r="C381" s="14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 x14ac:dyDescent="0.2">
      <c r="A382" s="7"/>
      <c r="B382" s="7"/>
      <c r="C382" s="14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 x14ac:dyDescent="0.2">
      <c r="A383" s="7"/>
      <c r="B383" s="7"/>
      <c r="C383" s="14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5.75" customHeight="1" x14ac:dyDescent="0.2">
      <c r="A384" s="7"/>
      <c r="B384" s="7"/>
      <c r="C384" s="14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5.75" customHeight="1" x14ac:dyDescent="0.2">
      <c r="A385" s="7"/>
      <c r="B385" s="7"/>
      <c r="C385" s="14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5.75" customHeight="1" x14ac:dyDescent="0.2">
      <c r="A386" s="7"/>
      <c r="B386" s="7"/>
      <c r="C386" s="14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5.75" customHeight="1" x14ac:dyDescent="0.2">
      <c r="A387" s="7"/>
      <c r="B387" s="7"/>
      <c r="C387" s="14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5.75" customHeight="1" x14ac:dyDescent="0.2">
      <c r="A388" s="7"/>
      <c r="B388" s="7"/>
      <c r="C388" s="14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5.75" customHeight="1" x14ac:dyDescent="0.2">
      <c r="A389" s="7"/>
      <c r="B389" s="7"/>
      <c r="C389" s="14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5.75" customHeight="1" x14ac:dyDescent="0.2">
      <c r="A390" s="7"/>
      <c r="B390" s="7"/>
      <c r="C390" s="14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5.75" customHeight="1" x14ac:dyDescent="0.2">
      <c r="A391" s="7"/>
      <c r="B391" s="7"/>
      <c r="C391" s="14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5.75" customHeight="1" x14ac:dyDescent="0.2">
      <c r="A392" s="7"/>
      <c r="B392" s="7"/>
      <c r="C392" s="14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5.75" customHeight="1" x14ac:dyDescent="0.2">
      <c r="A393" s="7"/>
      <c r="B393" s="7"/>
      <c r="C393" s="14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5.75" customHeight="1" x14ac:dyDescent="0.2">
      <c r="A394" s="7"/>
      <c r="B394" s="7"/>
      <c r="C394" s="14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5.75" customHeight="1" x14ac:dyDescent="0.2">
      <c r="A395" s="7"/>
      <c r="B395" s="7"/>
      <c r="C395" s="14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5.75" customHeight="1" x14ac:dyDescent="0.2">
      <c r="A396" s="7"/>
      <c r="B396" s="7"/>
      <c r="C396" s="14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5.75" customHeight="1" x14ac:dyDescent="0.2"/>
    <row r="398" spans="1:27" ht="15.75" customHeight="1" x14ac:dyDescent="0.2"/>
    <row r="399" spans="1:27" ht="15.75" customHeight="1" x14ac:dyDescent="0.2"/>
    <row r="400" spans="1:27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</sheetData>
  <mergeCells count="63">
    <mergeCell ref="A167:L167"/>
    <mergeCell ref="A196:L196"/>
    <mergeCell ref="A171:L171"/>
    <mergeCell ref="A170:L170"/>
    <mergeCell ref="A169:L169"/>
    <mergeCell ref="A168:L168"/>
    <mergeCell ref="A190:L190"/>
    <mergeCell ref="A191:L191"/>
    <mergeCell ref="A192:L192"/>
    <mergeCell ref="A193:L193"/>
    <mergeCell ref="A194:L194"/>
    <mergeCell ref="A195:L195"/>
    <mergeCell ref="A184:L184"/>
    <mergeCell ref="A185:L185"/>
    <mergeCell ref="A186:L186"/>
    <mergeCell ref="A187:L187"/>
    <mergeCell ref="A174:L174"/>
    <mergeCell ref="A175:L175"/>
    <mergeCell ref="A176:L176"/>
    <mergeCell ref="A188:L188"/>
    <mergeCell ref="A189:L189"/>
    <mergeCell ref="A178:L178"/>
    <mergeCell ref="A179:L179"/>
    <mergeCell ref="A180:L180"/>
    <mergeCell ref="A181:L181"/>
    <mergeCell ref="A182:L182"/>
    <mergeCell ref="A183:L183"/>
    <mergeCell ref="A177:L177"/>
    <mergeCell ref="Y6:Y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A172:L172"/>
    <mergeCell ref="A173:L173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1:AD3">
    <cfRule type="notContainsBlanks" dxfId="4" priority="1">
      <formula>LEN(TRIM(AD1))&gt;0</formula>
    </cfRule>
  </conditionalFormatting>
  <dataValidations count="7">
    <dataValidation type="list" allowBlank="1" sqref="P139:P142" xr:uid="{07F4BE26-6FC6-4E5D-88CD-037BCA51B639}">
      <formula1>$AD$9:$AD$9</formula1>
    </dataValidation>
    <dataValidation type="list" allowBlank="1" sqref="P146 P138 P148 P143:P144 P61:P73 P82:P90 P26:P59 P107:P119 P128:P136 P92:P105" xr:uid="{92C899EF-EE22-4A34-BE13-52C13AF63651}">
      <formula1>$AD$8:$AD$9</formula1>
    </dataValidation>
    <dataValidation type="list" allowBlank="1" sqref="P147" xr:uid="{0315657A-BD60-4C7A-BC46-C48F41D6C7B8}">
      <formula1>$AD$9:$AD$13</formula1>
    </dataValidation>
    <dataValidation type="list" allowBlank="1" sqref="P145 P149:P150 P8:P13" xr:uid="{179A0AFE-9374-4FCF-A2B7-CEF165A25551}">
      <formula1>$AD$8:$AD$13</formula1>
    </dataValidation>
    <dataValidation type="list" allowBlank="1" sqref="P151:P156" xr:uid="{6E513FFC-76DE-4D14-976C-F971773AF56F}">
      <formula1>$AD$8:$AD$15</formula1>
    </dataValidation>
    <dataValidation type="list" allowBlank="1" sqref="P60 P76:P81 P122:P127 P106 P24:P25" xr:uid="{0F76075A-DA4B-4D7B-8021-90CEEEB0DD5A}">
      <formula1>#REF!</formula1>
    </dataValidation>
    <dataValidation type="list" allowBlank="1" sqref="H8:H12 I13 H24:H156" xr:uid="{0BB65923-5018-410C-B860-73C90EA58CF5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9621-87BF-4CCE-816B-D41C84226E93}">
  <dimension ref="A1:AE970"/>
  <sheetViews>
    <sheetView zoomScaleNormal="100" workbookViewId="0">
      <pane xSplit="3" ySplit="7" topLeftCell="D202" activePane="bottomRight" state="frozen"/>
      <selection activeCell="E11" sqref="E11"/>
      <selection pane="topRight" activeCell="E11" sqref="E11"/>
      <selection pane="bottomLeft" activeCell="E11" sqref="E11"/>
      <selection pane="bottomRight" activeCell="A32" sqref="A32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63.75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499"/>
      <c r="B1" s="501" t="s">
        <v>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B1" s="1"/>
      <c r="AC1" s="1"/>
      <c r="AD1" s="11" t="s">
        <v>46</v>
      </c>
    </row>
    <row r="2" spans="1:31" ht="21" x14ac:dyDescent="0.35">
      <c r="A2" s="500"/>
      <c r="B2" s="501" t="s">
        <v>73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1"/>
      <c r="AC2" s="1"/>
      <c r="AD2" s="11" t="s">
        <v>47</v>
      </c>
    </row>
    <row r="3" spans="1:31" ht="21" x14ac:dyDescent="0.35">
      <c r="A3" s="500"/>
      <c r="B3" s="501" t="s">
        <v>71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3"/>
      <c r="AB3" s="2"/>
      <c r="AC3" s="2"/>
      <c r="AD3" s="11" t="s">
        <v>48</v>
      </c>
    </row>
    <row r="4" spans="1:31" ht="15" customHeight="1" x14ac:dyDescent="0.25">
      <c r="A4" s="12" t="s">
        <v>1115</v>
      </c>
      <c r="B4" s="3"/>
      <c r="C4" s="504" t="s">
        <v>1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6"/>
      <c r="AB4" s="2"/>
      <c r="AC4" s="2"/>
    </row>
    <row r="5" spans="1:31" ht="15.75" customHeight="1" x14ac:dyDescent="0.2">
      <c r="A5" s="494" t="s">
        <v>2</v>
      </c>
      <c r="B5" s="508"/>
      <c r="C5" s="494" t="s">
        <v>3</v>
      </c>
      <c r="D5" s="495"/>
      <c r="E5" s="508"/>
      <c r="F5" s="494" t="s">
        <v>4</v>
      </c>
      <c r="G5" s="495"/>
      <c r="H5" s="495"/>
      <c r="I5" s="495"/>
      <c r="J5" s="495"/>
      <c r="K5" s="495"/>
      <c r="L5" s="495"/>
      <c r="M5" s="494" t="s">
        <v>5</v>
      </c>
      <c r="N5" s="495"/>
      <c r="O5" s="495"/>
      <c r="P5" s="495"/>
      <c r="Q5" s="495"/>
      <c r="R5" s="495"/>
      <c r="S5" s="508"/>
      <c r="T5" s="494" t="s">
        <v>6</v>
      </c>
      <c r="U5" s="495"/>
      <c r="V5" s="495"/>
      <c r="W5" s="495"/>
      <c r="X5" s="495"/>
      <c r="Y5" s="508"/>
      <c r="Z5" s="498" t="s">
        <v>24</v>
      </c>
      <c r="AA5" s="498" t="s">
        <v>25</v>
      </c>
      <c r="AB5" s="4"/>
      <c r="AC5" s="4"/>
      <c r="AD5" s="4"/>
    </row>
    <row r="6" spans="1:31" ht="15.75" customHeight="1" x14ac:dyDescent="0.2">
      <c r="A6" s="498" t="s">
        <v>7</v>
      </c>
      <c r="B6" s="498" t="s">
        <v>8</v>
      </c>
      <c r="C6" s="498" t="s">
        <v>9</v>
      </c>
      <c r="D6" s="498" t="s">
        <v>10</v>
      </c>
      <c r="E6" s="498" t="s">
        <v>11</v>
      </c>
      <c r="F6" s="498" t="s">
        <v>26</v>
      </c>
      <c r="G6" s="498" t="s">
        <v>27</v>
      </c>
      <c r="H6" s="498" t="s">
        <v>28</v>
      </c>
      <c r="I6" s="494" t="s">
        <v>12</v>
      </c>
      <c r="J6" s="508"/>
      <c r="K6" s="509" t="s">
        <v>13</v>
      </c>
      <c r="L6" s="508"/>
      <c r="M6" s="498" t="s">
        <v>29</v>
      </c>
      <c r="N6" s="498" t="s">
        <v>30</v>
      </c>
      <c r="O6" s="498" t="s">
        <v>31</v>
      </c>
      <c r="P6" s="498" t="s">
        <v>32</v>
      </c>
      <c r="Q6" s="496" t="s">
        <v>33</v>
      </c>
      <c r="R6" s="496" t="s">
        <v>34</v>
      </c>
      <c r="S6" s="496" t="s">
        <v>35</v>
      </c>
      <c r="T6" s="509" t="s">
        <v>14</v>
      </c>
      <c r="U6" s="508"/>
      <c r="V6" s="509" t="s">
        <v>15</v>
      </c>
      <c r="W6" s="508"/>
      <c r="X6" s="498" t="s">
        <v>36</v>
      </c>
      <c r="Y6" s="496" t="s">
        <v>37</v>
      </c>
      <c r="Z6" s="507"/>
      <c r="AA6" s="507"/>
      <c r="AB6" s="4"/>
      <c r="AC6" s="4"/>
      <c r="AD6" s="4"/>
      <c r="AE6" s="4"/>
    </row>
    <row r="7" spans="1:31" ht="30" x14ac:dyDescent="0.2">
      <c r="A7" s="507"/>
      <c r="B7" s="507"/>
      <c r="C7" s="520"/>
      <c r="D7" s="507"/>
      <c r="E7" s="507"/>
      <c r="F7" s="507"/>
      <c r="G7" s="507"/>
      <c r="H7" s="507"/>
      <c r="I7" s="17" t="s">
        <v>38</v>
      </c>
      <c r="J7" s="17" t="s">
        <v>39</v>
      </c>
      <c r="K7" s="17" t="s">
        <v>40</v>
      </c>
      <c r="L7" s="16" t="s">
        <v>41</v>
      </c>
      <c r="M7" s="507"/>
      <c r="N7" s="507"/>
      <c r="O7" s="507"/>
      <c r="P7" s="507"/>
      <c r="Q7" s="507"/>
      <c r="R7" s="507"/>
      <c r="S7" s="507"/>
      <c r="T7" s="17" t="s">
        <v>42</v>
      </c>
      <c r="U7" s="16" t="s">
        <v>43</v>
      </c>
      <c r="V7" s="17" t="s">
        <v>44</v>
      </c>
      <c r="W7" s="16" t="s">
        <v>45</v>
      </c>
      <c r="X7" s="507"/>
      <c r="Y7" s="507"/>
      <c r="Z7" s="507"/>
      <c r="AA7" s="507"/>
      <c r="AB7" s="4"/>
      <c r="AC7" s="4"/>
      <c r="AD7" s="4"/>
      <c r="AE7" s="4"/>
    </row>
    <row r="8" spans="1:31" ht="28.5" x14ac:dyDescent="0.2">
      <c r="A8" s="151" t="s">
        <v>247</v>
      </c>
      <c r="B8" s="152" t="s">
        <v>76</v>
      </c>
      <c r="C8" s="555" t="s">
        <v>354</v>
      </c>
      <c r="D8" s="556" t="s">
        <v>278</v>
      </c>
      <c r="E8" s="557" t="s">
        <v>333</v>
      </c>
      <c r="F8" s="549" t="s">
        <v>1207</v>
      </c>
      <c r="G8" s="558"/>
      <c r="H8" s="416" t="s">
        <v>257</v>
      </c>
      <c r="I8" s="433" t="s">
        <v>75</v>
      </c>
      <c r="J8" s="433" t="s">
        <v>74</v>
      </c>
      <c r="K8" s="406" t="s">
        <v>1155</v>
      </c>
      <c r="L8" s="436" t="s">
        <v>1208</v>
      </c>
      <c r="M8" s="402"/>
      <c r="N8" s="402"/>
      <c r="O8" s="403"/>
      <c r="P8" s="404"/>
      <c r="Q8" s="404">
        <v>0</v>
      </c>
      <c r="R8" s="404">
        <v>0</v>
      </c>
      <c r="S8" s="405">
        <f>Q8+R8</f>
        <v>0</v>
      </c>
      <c r="T8" s="406">
        <v>2</v>
      </c>
      <c r="U8" s="404">
        <v>791.62</v>
      </c>
      <c r="V8" s="406">
        <v>1</v>
      </c>
      <c r="W8" s="404">
        <v>263.87</v>
      </c>
      <c r="X8" s="436">
        <v>2.5</v>
      </c>
      <c r="Y8" s="597">
        <v>1847.11</v>
      </c>
      <c r="Z8" s="405">
        <f t="shared" ref="Z8:Z35" si="0">S8+Y8</f>
        <v>1847.11</v>
      </c>
      <c r="AA8" s="407"/>
      <c r="AB8" s="4"/>
      <c r="AC8" s="4"/>
      <c r="AD8" s="4"/>
      <c r="AE8" s="4"/>
    </row>
    <row r="9" spans="1:31" ht="28.5" x14ac:dyDescent="0.2">
      <c r="A9" s="151" t="s">
        <v>247</v>
      </c>
      <c r="B9" s="152" t="s">
        <v>76</v>
      </c>
      <c r="C9" s="555" t="s">
        <v>292</v>
      </c>
      <c r="D9" s="556" t="s">
        <v>342</v>
      </c>
      <c r="E9" s="557" t="s">
        <v>333</v>
      </c>
      <c r="F9" s="549" t="s">
        <v>1209</v>
      </c>
      <c r="G9" s="559"/>
      <c r="H9" s="417" t="s">
        <v>4</v>
      </c>
      <c r="I9" s="433" t="s">
        <v>75</v>
      </c>
      <c r="J9" s="433" t="s">
        <v>74</v>
      </c>
      <c r="K9" s="401" t="s">
        <v>269</v>
      </c>
      <c r="L9" s="436" t="s">
        <v>344</v>
      </c>
      <c r="M9" s="402"/>
      <c r="N9" s="402"/>
      <c r="O9" s="403"/>
      <c r="P9" s="404"/>
      <c r="Q9" s="404">
        <v>0</v>
      </c>
      <c r="R9" s="404">
        <v>0</v>
      </c>
      <c r="S9" s="405">
        <f>Q9+R9</f>
        <v>0</v>
      </c>
      <c r="T9" s="406">
        <v>1</v>
      </c>
      <c r="U9" s="404">
        <v>791.62</v>
      </c>
      <c r="V9" s="406">
        <v>1</v>
      </c>
      <c r="W9" s="404">
        <v>0</v>
      </c>
      <c r="X9" s="436">
        <v>1.5</v>
      </c>
      <c r="Y9" s="597">
        <v>1055.49</v>
      </c>
      <c r="Z9" s="405">
        <f t="shared" si="0"/>
        <v>1055.49</v>
      </c>
      <c r="AA9" s="407"/>
      <c r="AB9" s="4"/>
      <c r="AC9" s="4"/>
      <c r="AD9" s="4"/>
      <c r="AE9" s="4"/>
    </row>
    <row r="10" spans="1:31" ht="28.5" x14ac:dyDescent="0.2">
      <c r="A10" s="151" t="s">
        <v>247</v>
      </c>
      <c r="B10" s="152" t="s">
        <v>76</v>
      </c>
      <c r="C10" s="555" t="s">
        <v>1210</v>
      </c>
      <c r="D10" s="556" t="s">
        <v>1211</v>
      </c>
      <c r="E10" s="557" t="s">
        <v>1212</v>
      </c>
      <c r="F10" s="549" t="s">
        <v>1213</v>
      </c>
      <c r="G10" s="558"/>
      <c r="H10" s="416" t="s">
        <v>257</v>
      </c>
      <c r="I10" s="433" t="s">
        <v>75</v>
      </c>
      <c r="J10" s="433" t="s">
        <v>74</v>
      </c>
      <c r="K10" s="406" t="s">
        <v>1155</v>
      </c>
      <c r="L10" s="436" t="s">
        <v>1208</v>
      </c>
      <c r="M10" s="402"/>
      <c r="N10" s="402"/>
      <c r="O10" s="403"/>
      <c r="P10" s="404"/>
      <c r="Q10" s="404">
        <v>0</v>
      </c>
      <c r="R10" s="404">
        <v>0</v>
      </c>
      <c r="S10" s="405">
        <f>Q10+R10</f>
        <v>0</v>
      </c>
      <c r="T10" s="406">
        <v>3</v>
      </c>
      <c r="U10" s="404">
        <v>0</v>
      </c>
      <c r="V10" s="406">
        <v>1</v>
      </c>
      <c r="W10" s="404">
        <v>0</v>
      </c>
      <c r="X10" s="436">
        <v>3.5</v>
      </c>
      <c r="Y10" s="597">
        <v>1095.8800000000001</v>
      </c>
      <c r="Z10" s="405">
        <f t="shared" si="0"/>
        <v>1095.8800000000001</v>
      </c>
      <c r="AA10" s="407"/>
      <c r="AB10" s="4"/>
      <c r="AC10" s="4"/>
      <c r="AD10" s="4"/>
      <c r="AE10" s="4"/>
    </row>
    <row r="11" spans="1:31" ht="28.5" x14ac:dyDescent="0.2">
      <c r="A11" s="151" t="s">
        <v>247</v>
      </c>
      <c r="B11" s="152" t="s">
        <v>76</v>
      </c>
      <c r="C11" s="555" t="s">
        <v>1138</v>
      </c>
      <c r="D11" s="556" t="s">
        <v>1139</v>
      </c>
      <c r="E11" s="557" t="s">
        <v>333</v>
      </c>
      <c r="F11" s="549" t="s">
        <v>1214</v>
      </c>
      <c r="G11" s="558"/>
      <c r="H11" s="416" t="s">
        <v>257</v>
      </c>
      <c r="I11" s="433" t="s">
        <v>75</v>
      </c>
      <c r="J11" s="433" t="s">
        <v>74</v>
      </c>
      <c r="K11" s="406" t="s">
        <v>1155</v>
      </c>
      <c r="L11" s="436" t="s">
        <v>1208</v>
      </c>
      <c r="M11" s="402"/>
      <c r="N11" s="402"/>
      <c r="O11" s="403"/>
      <c r="P11" s="404"/>
      <c r="Q11" s="404">
        <v>0</v>
      </c>
      <c r="R11" s="404">
        <v>0</v>
      </c>
      <c r="S11" s="405">
        <f t="shared" ref="S11:S56" si="1">Q11+R11</f>
        <v>0</v>
      </c>
      <c r="T11" s="406">
        <v>3</v>
      </c>
      <c r="U11" s="404">
        <v>791.62</v>
      </c>
      <c r="V11" s="406">
        <v>1</v>
      </c>
      <c r="W11" s="404">
        <v>0</v>
      </c>
      <c r="X11" s="436">
        <v>3.5</v>
      </c>
      <c r="Y11" s="597">
        <v>2638.73</v>
      </c>
      <c r="Z11" s="405">
        <f t="shared" si="0"/>
        <v>2638.73</v>
      </c>
      <c r="AA11" s="407"/>
      <c r="AB11" s="4"/>
      <c r="AC11" s="4"/>
      <c r="AD11" s="4"/>
      <c r="AE11" s="4"/>
    </row>
    <row r="12" spans="1:31" ht="42.75" x14ac:dyDescent="0.2">
      <c r="A12" s="151" t="s">
        <v>247</v>
      </c>
      <c r="B12" s="152" t="s">
        <v>76</v>
      </c>
      <c r="C12" s="555" t="s">
        <v>299</v>
      </c>
      <c r="D12" s="556" t="s">
        <v>319</v>
      </c>
      <c r="E12" s="557" t="s">
        <v>333</v>
      </c>
      <c r="F12" s="549" t="s">
        <v>1215</v>
      </c>
      <c r="G12" s="558"/>
      <c r="H12" s="416" t="s">
        <v>257</v>
      </c>
      <c r="I12" s="433" t="s">
        <v>75</v>
      </c>
      <c r="J12" s="433" t="s">
        <v>74</v>
      </c>
      <c r="K12" s="406" t="s">
        <v>1155</v>
      </c>
      <c r="L12" s="436" t="s">
        <v>1208</v>
      </c>
      <c r="M12" s="402"/>
      <c r="N12" s="402"/>
      <c r="O12" s="403"/>
      <c r="P12" s="404"/>
      <c r="Q12" s="404">
        <v>0</v>
      </c>
      <c r="R12" s="404">
        <v>0</v>
      </c>
      <c r="S12" s="405">
        <f t="shared" si="1"/>
        <v>0</v>
      </c>
      <c r="T12" s="406">
        <v>3</v>
      </c>
      <c r="U12" s="404">
        <v>791.62</v>
      </c>
      <c r="V12" s="406">
        <v>1</v>
      </c>
      <c r="W12" s="404">
        <v>0</v>
      </c>
      <c r="X12" s="436">
        <v>3.5</v>
      </c>
      <c r="Y12" s="597">
        <v>2638.73</v>
      </c>
      <c r="Z12" s="405">
        <f t="shared" si="0"/>
        <v>2638.73</v>
      </c>
      <c r="AA12" s="407"/>
      <c r="AB12" s="4"/>
      <c r="AC12" s="4"/>
      <c r="AD12" s="4"/>
      <c r="AE12" s="4"/>
    </row>
    <row r="13" spans="1:31" ht="42.75" x14ac:dyDescent="0.2">
      <c r="A13" s="151" t="s">
        <v>247</v>
      </c>
      <c r="B13" s="152" t="s">
        <v>76</v>
      </c>
      <c r="C13" s="555" t="s">
        <v>259</v>
      </c>
      <c r="D13" s="556" t="s">
        <v>260</v>
      </c>
      <c r="E13" s="557" t="s">
        <v>333</v>
      </c>
      <c r="F13" s="549" t="s">
        <v>1215</v>
      </c>
      <c r="G13" s="558"/>
      <c r="H13" s="416" t="s">
        <v>257</v>
      </c>
      <c r="I13" s="433" t="s">
        <v>75</v>
      </c>
      <c r="J13" s="433" t="s">
        <v>74</v>
      </c>
      <c r="K13" s="406" t="s">
        <v>1155</v>
      </c>
      <c r="L13" s="436" t="s">
        <v>1208</v>
      </c>
      <c r="M13" s="402"/>
      <c r="N13" s="402"/>
      <c r="O13" s="403"/>
      <c r="P13" s="404"/>
      <c r="Q13" s="404">
        <v>0</v>
      </c>
      <c r="R13" s="404">
        <v>0</v>
      </c>
      <c r="S13" s="405">
        <f t="shared" si="1"/>
        <v>0</v>
      </c>
      <c r="T13" s="406">
        <v>3</v>
      </c>
      <c r="U13" s="404">
        <v>791.62</v>
      </c>
      <c r="V13" s="406">
        <v>1</v>
      </c>
      <c r="W13" s="404">
        <v>0</v>
      </c>
      <c r="X13" s="436">
        <v>3.5</v>
      </c>
      <c r="Y13" s="597">
        <v>2638.73</v>
      </c>
      <c r="Z13" s="405">
        <f t="shared" si="0"/>
        <v>2638.73</v>
      </c>
      <c r="AA13" s="407"/>
      <c r="AB13" s="4"/>
      <c r="AC13" s="4"/>
      <c r="AD13" s="4"/>
      <c r="AE13" s="4"/>
    </row>
    <row r="14" spans="1:31" ht="57" x14ac:dyDescent="0.2">
      <c r="A14" s="151" t="s">
        <v>247</v>
      </c>
      <c r="B14" s="152" t="s">
        <v>76</v>
      </c>
      <c r="C14" s="555" t="s">
        <v>1210</v>
      </c>
      <c r="D14" s="556" t="s">
        <v>1211</v>
      </c>
      <c r="E14" s="557" t="s">
        <v>1212</v>
      </c>
      <c r="F14" s="549" t="s">
        <v>1216</v>
      </c>
      <c r="G14" s="558"/>
      <c r="H14" s="416" t="s">
        <v>257</v>
      </c>
      <c r="I14" s="433" t="s">
        <v>75</v>
      </c>
      <c r="J14" s="433" t="s">
        <v>74</v>
      </c>
      <c r="K14" s="406" t="s">
        <v>75</v>
      </c>
      <c r="L14" s="436" t="s">
        <v>1217</v>
      </c>
      <c r="M14" s="402"/>
      <c r="N14" s="402"/>
      <c r="O14" s="403"/>
      <c r="P14" s="404"/>
      <c r="Q14" s="404">
        <v>0</v>
      </c>
      <c r="R14" s="404">
        <v>0</v>
      </c>
      <c r="S14" s="405">
        <f t="shared" si="1"/>
        <v>0</v>
      </c>
      <c r="T14" s="406">
        <v>0</v>
      </c>
      <c r="U14" s="404">
        <v>0</v>
      </c>
      <c r="V14" s="406">
        <v>1</v>
      </c>
      <c r="W14" s="404">
        <v>0</v>
      </c>
      <c r="X14" s="436">
        <v>0.5</v>
      </c>
      <c r="Y14" s="597">
        <v>57</v>
      </c>
      <c r="Z14" s="405">
        <f t="shared" si="0"/>
        <v>57</v>
      </c>
      <c r="AA14" s="407"/>
      <c r="AB14" s="4"/>
      <c r="AC14" s="4"/>
      <c r="AD14" s="4"/>
      <c r="AE14" s="4"/>
    </row>
    <row r="15" spans="1:31" ht="57" x14ac:dyDescent="0.2">
      <c r="A15" s="151" t="s">
        <v>247</v>
      </c>
      <c r="B15" s="152" t="s">
        <v>76</v>
      </c>
      <c r="C15" s="555" t="s">
        <v>1218</v>
      </c>
      <c r="D15" s="556" t="s">
        <v>1219</v>
      </c>
      <c r="E15" s="557" t="s">
        <v>1212</v>
      </c>
      <c r="F15" s="549" t="s">
        <v>1216</v>
      </c>
      <c r="G15" s="558"/>
      <c r="H15" s="416" t="s">
        <v>257</v>
      </c>
      <c r="I15" s="433" t="s">
        <v>75</v>
      </c>
      <c r="J15" s="433" t="s">
        <v>74</v>
      </c>
      <c r="K15" s="406" t="s">
        <v>75</v>
      </c>
      <c r="L15" s="436" t="s">
        <v>1217</v>
      </c>
      <c r="M15" s="402"/>
      <c r="N15" s="402"/>
      <c r="O15" s="403"/>
      <c r="P15" s="404"/>
      <c r="Q15" s="404">
        <v>0</v>
      </c>
      <c r="R15" s="404">
        <v>0</v>
      </c>
      <c r="S15" s="405">
        <f t="shared" si="1"/>
        <v>0</v>
      </c>
      <c r="T15" s="406">
        <v>0</v>
      </c>
      <c r="U15" s="404">
        <v>0</v>
      </c>
      <c r="V15" s="406">
        <v>1</v>
      </c>
      <c r="W15" s="404">
        <v>0</v>
      </c>
      <c r="X15" s="436">
        <v>0.5</v>
      </c>
      <c r="Y15" s="597">
        <v>57</v>
      </c>
      <c r="Z15" s="405">
        <f t="shared" si="0"/>
        <v>57</v>
      </c>
      <c r="AA15" s="407"/>
      <c r="AB15" s="4"/>
      <c r="AC15" s="4"/>
      <c r="AD15" s="4"/>
      <c r="AE15" s="4"/>
    </row>
    <row r="16" spans="1:31" ht="42.75" x14ac:dyDescent="0.2">
      <c r="A16" s="151" t="s">
        <v>247</v>
      </c>
      <c r="B16" s="152" t="s">
        <v>76</v>
      </c>
      <c r="C16" s="555" t="s">
        <v>324</v>
      </c>
      <c r="D16" s="556" t="s">
        <v>325</v>
      </c>
      <c r="E16" s="557" t="s">
        <v>1212</v>
      </c>
      <c r="F16" s="549" t="s">
        <v>1159</v>
      </c>
      <c r="G16" s="558"/>
      <c r="H16" s="418" t="s">
        <v>252</v>
      </c>
      <c r="I16" s="433" t="s">
        <v>75</v>
      </c>
      <c r="J16" s="433" t="s">
        <v>74</v>
      </c>
      <c r="K16" s="406" t="s">
        <v>75</v>
      </c>
      <c r="L16" s="436" t="s">
        <v>177</v>
      </c>
      <c r="M16" s="402"/>
      <c r="N16" s="402"/>
      <c r="O16" s="403"/>
      <c r="P16" s="404"/>
      <c r="Q16" s="404">
        <v>0</v>
      </c>
      <c r="R16" s="404">
        <v>0</v>
      </c>
      <c r="S16" s="405">
        <f t="shared" si="1"/>
        <v>0</v>
      </c>
      <c r="T16" s="406">
        <v>2</v>
      </c>
      <c r="U16" s="404">
        <v>0</v>
      </c>
      <c r="V16" s="406">
        <v>0</v>
      </c>
      <c r="W16" s="404">
        <v>0</v>
      </c>
      <c r="X16" s="436">
        <v>2</v>
      </c>
      <c r="Y16" s="597">
        <v>240</v>
      </c>
      <c r="Z16" s="405">
        <f t="shared" si="0"/>
        <v>240</v>
      </c>
      <c r="AA16" s="407"/>
      <c r="AB16" s="4"/>
      <c r="AC16" s="4"/>
      <c r="AD16" s="4"/>
      <c r="AE16" s="4"/>
    </row>
    <row r="17" spans="1:31" ht="14.25" x14ac:dyDescent="0.2">
      <c r="A17" s="366" t="s">
        <v>76</v>
      </c>
      <c r="B17" s="152" t="s">
        <v>76</v>
      </c>
      <c r="C17" s="555" t="s">
        <v>282</v>
      </c>
      <c r="D17" s="556" t="s">
        <v>283</v>
      </c>
      <c r="E17" s="557" t="s">
        <v>333</v>
      </c>
      <c r="F17" s="549" t="s">
        <v>1220</v>
      </c>
      <c r="G17" s="558"/>
      <c r="H17" s="416" t="s">
        <v>257</v>
      </c>
      <c r="I17" s="433" t="s">
        <v>75</v>
      </c>
      <c r="J17" s="433" t="s">
        <v>74</v>
      </c>
      <c r="K17" s="406" t="s">
        <v>269</v>
      </c>
      <c r="L17" s="436" t="s">
        <v>1208</v>
      </c>
      <c r="M17" s="402"/>
      <c r="N17" s="402"/>
      <c r="O17" s="403"/>
      <c r="P17" s="404"/>
      <c r="Q17" s="404">
        <v>0</v>
      </c>
      <c r="R17" s="404">
        <v>0</v>
      </c>
      <c r="S17" s="405">
        <f t="shared" si="1"/>
        <v>0</v>
      </c>
      <c r="T17" s="406">
        <v>3</v>
      </c>
      <c r="U17" s="404">
        <v>791.62</v>
      </c>
      <c r="V17" s="406">
        <v>1</v>
      </c>
      <c r="W17" s="404">
        <v>0</v>
      </c>
      <c r="X17" s="436">
        <v>3.5</v>
      </c>
      <c r="Y17" s="597">
        <v>2638.73</v>
      </c>
      <c r="Z17" s="405">
        <f t="shared" si="0"/>
        <v>2638.73</v>
      </c>
      <c r="AA17" s="407"/>
      <c r="AB17" s="4"/>
      <c r="AC17" s="4"/>
      <c r="AD17" s="4"/>
      <c r="AE17" s="4"/>
    </row>
    <row r="18" spans="1:31" ht="28.5" x14ac:dyDescent="0.2">
      <c r="A18" s="366" t="s">
        <v>76</v>
      </c>
      <c r="B18" s="152" t="s">
        <v>76</v>
      </c>
      <c r="C18" s="555" t="s">
        <v>1221</v>
      </c>
      <c r="D18" s="556" t="s">
        <v>1222</v>
      </c>
      <c r="E18" s="557" t="s">
        <v>1212</v>
      </c>
      <c r="F18" s="549" t="s">
        <v>1223</v>
      </c>
      <c r="G18" s="558"/>
      <c r="H18" s="416" t="s">
        <v>257</v>
      </c>
      <c r="I18" s="433" t="s">
        <v>75</v>
      </c>
      <c r="J18" s="433" t="s">
        <v>74</v>
      </c>
      <c r="K18" s="406" t="s">
        <v>75</v>
      </c>
      <c r="L18" s="436" t="s">
        <v>109</v>
      </c>
      <c r="M18" s="402"/>
      <c r="N18" s="402"/>
      <c r="O18" s="403"/>
      <c r="P18" s="404"/>
      <c r="Q18" s="404">
        <v>0</v>
      </c>
      <c r="R18" s="404">
        <v>0</v>
      </c>
      <c r="S18" s="405">
        <f t="shared" si="1"/>
        <v>0</v>
      </c>
      <c r="T18" s="406">
        <v>1</v>
      </c>
      <c r="U18" s="404">
        <v>0</v>
      </c>
      <c r="V18" s="406">
        <v>1</v>
      </c>
      <c r="W18" s="404">
        <v>0</v>
      </c>
      <c r="X18" s="436">
        <v>1.5</v>
      </c>
      <c r="Y18" s="597">
        <v>227.12</v>
      </c>
      <c r="Z18" s="405">
        <f t="shared" si="0"/>
        <v>227.12</v>
      </c>
      <c r="AA18" s="407"/>
      <c r="AB18" s="4"/>
      <c r="AC18" s="4"/>
      <c r="AD18" s="4"/>
      <c r="AE18" s="4"/>
    </row>
    <row r="19" spans="1:31" ht="28.5" x14ac:dyDescent="0.2">
      <c r="A19" s="366" t="s">
        <v>76</v>
      </c>
      <c r="B19" s="152" t="s">
        <v>76</v>
      </c>
      <c r="C19" s="560" t="s">
        <v>313</v>
      </c>
      <c r="D19" s="528" t="s">
        <v>1163</v>
      </c>
      <c r="E19" s="557" t="s">
        <v>1212</v>
      </c>
      <c r="F19" s="549" t="s">
        <v>1224</v>
      </c>
      <c r="G19" s="558"/>
      <c r="H19" s="418" t="s">
        <v>252</v>
      </c>
      <c r="I19" s="433" t="s">
        <v>75</v>
      </c>
      <c r="J19" s="433" t="s">
        <v>74</v>
      </c>
      <c r="K19" s="406" t="s">
        <v>75</v>
      </c>
      <c r="L19" s="528" t="s">
        <v>1225</v>
      </c>
      <c r="M19" s="419"/>
      <c r="N19" s="402"/>
      <c r="O19" s="403"/>
      <c r="P19" s="404"/>
      <c r="Q19" s="404">
        <v>0</v>
      </c>
      <c r="R19" s="404">
        <v>0</v>
      </c>
      <c r="S19" s="405">
        <f t="shared" si="1"/>
        <v>0</v>
      </c>
      <c r="T19" s="406">
        <v>0</v>
      </c>
      <c r="U19" s="404">
        <v>0</v>
      </c>
      <c r="V19" s="406">
        <v>1</v>
      </c>
      <c r="W19" s="404">
        <v>17.52</v>
      </c>
      <c r="X19" s="528">
        <v>0.5</v>
      </c>
      <c r="Y19" s="598">
        <v>17.52</v>
      </c>
      <c r="Z19" s="405">
        <f t="shared" si="0"/>
        <v>17.52</v>
      </c>
      <c r="AA19" s="407"/>
      <c r="AB19" s="4"/>
      <c r="AC19" s="4"/>
      <c r="AD19" s="4"/>
      <c r="AE19" s="4"/>
    </row>
    <row r="20" spans="1:31" ht="28.5" x14ac:dyDescent="0.2">
      <c r="A20" s="366" t="s">
        <v>76</v>
      </c>
      <c r="B20" s="152" t="s">
        <v>76</v>
      </c>
      <c r="C20" s="560" t="s">
        <v>313</v>
      </c>
      <c r="D20" s="528" t="s">
        <v>1163</v>
      </c>
      <c r="E20" s="557" t="s">
        <v>1212</v>
      </c>
      <c r="F20" s="549" t="s">
        <v>1226</v>
      </c>
      <c r="G20" s="558"/>
      <c r="H20" s="418" t="s">
        <v>252</v>
      </c>
      <c r="I20" s="433" t="s">
        <v>75</v>
      </c>
      <c r="J20" s="433" t="s">
        <v>74</v>
      </c>
      <c r="K20" s="406" t="s">
        <v>75</v>
      </c>
      <c r="L20" s="528" t="s">
        <v>82</v>
      </c>
      <c r="M20" s="419"/>
      <c r="N20" s="402"/>
      <c r="O20" s="403"/>
      <c r="P20" s="404"/>
      <c r="Q20" s="404">
        <v>0</v>
      </c>
      <c r="R20" s="404">
        <v>0</v>
      </c>
      <c r="S20" s="405">
        <f t="shared" si="1"/>
        <v>0</v>
      </c>
      <c r="T20" s="406">
        <v>0</v>
      </c>
      <c r="U20" s="404">
        <v>0</v>
      </c>
      <c r="V20" s="406">
        <v>1</v>
      </c>
      <c r="W20" s="404">
        <v>55</v>
      </c>
      <c r="X20" s="528">
        <v>0.5</v>
      </c>
      <c r="Y20" s="598">
        <v>55</v>
      </c>
      <c r="Z20" s="405">
        <f t="shared" si="0"/>
        <v>55</v>
      </c>
      <c r="AA20" s="407"/>
      <c r="AB20" s="4"/>
      <c r="AC20" s="4"/>
      <c r="AD20" s="4"/>
      <c r="AE20" s="4"/>
    </row>
    <row r="21" spans="1:31" ht="28.5" x14ac:dyDescent="0.2">
      <c r="A21" s="366" t="s">
        <v>76</v>
      </c>
      <c r="B21" s="152" t="s">
        <v>76</v>
      </c>
      <c r="C21" s="560" t="s">
        <v>313</v>
      </c>
      <c r="D21" s="528" t="s">
        <v>1163</v>
      </c>
      <c r="E21" s="557" t="s">
        <v>1212</v>
      </c>
      <c r="F21" s="549" t="s">
        <v>1227</v>
      </c>
      <c r="G21" s="558"/>
      <c r="H21" s="418" t="s">
        <v>252</v>
      </c>
      <c r="I21" s="433" t="s">
        <v>75</v>
      </c>
      <c r="J21" s="433" t="s">
        <v>74</v>
      </c>
      <c r="K21" s="406" t="s">
        <v>75</v>
      </c>
      <c r="L21" s="528" t="s">
        <v>82</v>
      </c>
      <c r="M21" s="419"/>
      <c r="N21" s="402"/>
      <c r="O21" s="403"/>
      <c r="P21" s="404"/>
      <c r="Q21" s="404">
        <v>0</v>
      </c>
      <c r="R21" s="404">
        <v>0</v>
      </c>
      <c r="S21" s="405">
        <f t="shared" si="1"/>
        <v>0</v>
      </c>
      <c r="T21" s="406">
        <v>0</v>
      </c>
      <c r="U21" s="404">
        <v>0</v>
      </c>
      <c r="V21" s="406">
        <v>1</v>
      </c>
      <c r="W21" s="404">
        <v>55</v>
      </c>
      <c r="X21" s="528">
        <v>0.5</v>
      </c>
      <c r="Y21" s="598">
        <v>55</v>
      </c>
      <c r="Z21" s="405">
        <f t="shared" si="0"/>
        <v>55</v>
      </c>
      <c r="AA21" s="407"/>
      <c r="AB21" s="4"/>
      <c r="AC21" s="4"/>
      <c r="AD21" s="4"/>
      <c r="AE21" s="4"/>
    </row>
    <row r="22" spans="1:31" ht="28.5" x14ac:dyDescent="0.2">
      <c r="A22" s="366" t="s">
        <v>76</v>
      </c>
      <c r="B22" s="152" t="s">
        <v>76</v>
      </c>
      <c r="C22" s="560" t="s">
        <v>1228</v>
      </c>
      <c r="D22" s="528" t="s">
        <v>1229</v>
      </c>
      <c r="E22" s="557" t="s">
        <v>1212</v>
      </c>
      <c r="F22" s="549" t="s">
        <v>1230</v>
      </c>
      <c r="G22" s="558"/>
      <c r="H22" s="418" t="s">
        <v>252</v>
      </c>
      <c r="I22" s="433" t="s">
        <v>75</v>
      </c>
      <c r="J22" s="433" t="s">
        <v>74</v>
      </c>
      <c r="K22" s="406" t="s">
        <v>75</v>
      </c>
      <c r="L22" s="528" t="s">
        <v>1231</v>
      </c>
      <c r="M22" s="419"/>
      <c r="N22" s="402"/>
      <c r="O22" s="403"/>
      <c r="P22" s="404"/>
      <c r="Q22" s="404">
        <v>0</v>
      </c>
      <c r="R22" s="404">
        <v>0</v>
      </c>
      <c r="S22" s="405">
        <f t="shared" si="1"/>
        <v>0</v>
      </c>
      <c r="T22" s="406">
        <v>0</v>
      </c>
      <c r="U22" s="404">
        <v>0</v>
      </c>
      <c r="V22" s="406">
        <v>1</v>
      </c>
      <c r="W22" s="404">
        <v>17.52</v>
      </c>
      <c r="X22" s="528">
        <v>0.5</v>
      </c>
      <c r="Y22" s="598">
        <v>17.52</v>
      </c>
      <c r="Z22" s="405">
        <f t="shared" si="0"/>
        <v>17.52</v>
      </c>
      <c r="AA22" s="407"/>
      <c r="AB22" s="4"/>
      <c r="AC22" s="4"/>
      <c r="AD22" s="4"/>
      <c r="AE22" s="4"/>
    </row>
    <row r="23" spans="1:31" ht="28.5" x14ac:dyDescent="0.2">
      <c r="A23" s="366" t="s">
        <v>76</v>
      </c>
      <c r="B23" s="152" t="s">
        <v>76</v>
      </c>
      <c r="C23" s="560" t="s">
        <v>313</v>
      </c>
      <c r="D23" s="528" t="s">
        <v>1163</v>
      </c>
      <c r="E23" s="557" t="s">
        <v>1212</v>
      </c>
      <c r="F23" s="549" t="s">
        <v>1230</v>
      </c>
      <c r="G23" s="558"/>
      <c r="H23" s="418" t="s">
        <v>252</v>
      </c>
      <c r="I23" s="433" t="s">
        <v>75</v>
      </c>
      <c r="J23" s="433" t="s">
        <v>74</v>
      </c>
      <c r="K23" s="406" t="s">
        <v>75</v>
      </c>
      <c r="L23" s="528" t="s">
        <v>1231</v>
      </c>
      <c r="M23" s="419"/>
      <c r="N23" s="402"/>
      <c r="O23" s="403"/>
      <c r="P23" s="404"/>
      <c r="Q23" s="404">
        <v>0</v>
      </c>
      <c r="R23" s="404">
        <v>0</v>
      </c>
      <c r="S23" s="405">
        <f t="shared" si="1"/>
        <v>0</v>
      </c>
      <c r="T23" s="406">
        <v>0</v>
      </c>
      <c r="U23" s="404">
        <v>0</v>
      </c>
      <c r="V23" s="406">
        <v>1</v>
      </c>
      <c r="W23" s="404">
        <v>17.52</v>
      </c>
      <c r="X23" s="528">
        <v>0.5</v>
      </c>
      <c r="Y23" s="598">
        <v>17.52</v>
      </c>
      <c r="Z23" s="405">
        <f t="shared" si="0"/>
        <v>17.52</v>
      </c>
      <c r="AA23" s="407"/>
      <c r="AB23" s="4"/>
      <c r="AC23" s="4"/>
      <c r="AD23" s="4"/>
      <c r="AE23" s="4"/>
    </row>
    <row r="24" spans="1:31" ht="14.25" x14ac:dyDescent="0.2">
      <c r="A24" s="366" t="s">
        <v>76</v>
      </c>
      <c r="B24" s="152" t="s">
        <v>76</v>
      </c>
      <c r="C24" s="560" t="s">
        <v>313</v>
      </c>
      <c r="D24" s="528" t="s">
        <v>1163</v>
      </c>
      <c r="E24" s="557" t="s">
        <v>1212</v>
      </c>
      <c r="F24" s="549" t="s">
        <v>1232</v>
      </c>
      <c r="G24" s="558"/>
      <c r="H24" s="416" t="s">
        <v>252</v>
      </c>
      <c r="I24" s="433" t="s">
        <v>75</v>
      </c>
      <c r="J24" s="433" t="s">
        <v>74</v>
      </c>
      <c r="K24" s="406" t="s">
        <v>75</v>
      </c>
      <c r="L24" s="528" t="s">
        <v>1231</v>
      </c>
      <c r="M24" s="419"/>
      <c r="N24" s="402"/>
      <c r="O24" s="403"/>
      <c r="P24" s="404"/>
      <c r="Q24" s="404">
        <v>0</v>
      </c>
      <c r="R24" s="404">
        <v>0</v>
      </c>
      <c r="S24" s="405">
        <f t="shared" si="1"/>
        <v>0</v>
      </c>
      <c r="T24" s="406">
        <v>0</v>
      </c>
      <c r="U24" s="404">
        <v>0</v>
      </c>
      <c r="V24" s="406">
        <v>1</v>
      </c>
      <c r="W24" s="404">
        <v>17.52</v>
      </c>
      <c r="X24" s="528">
        <v>0.5</v>
      </c>
      <c r="Y24" s="598">
        <v>17.52</v>
      </c>
      <c r="Z24" s="405">
        <f t="shared" si="0"/>
        <v>17.52</v>
      </c>
      <c r="AA24" s="407"/>
      <c r="AB24" s="4"/>
      <c r="AC24" s="4"/>
      <c r="AD24" s="4"/>
      <c r="AE24" s="4"/>
    </row>
    <row r="25" spans="1:31" ht="14.25" x14ac:dyDescent="0.2">
      <c r="A25" s="366" t="s">
        <v>76</v>
      </c>
      <c r="B25" s="152" t="s">
        <v>76</v>
      </c>
      <c r="C25" s="560" t="s">
        <v>1233</v>
      </c>
      <c r="D25" s="528" t="s">
        <v>1234</v>
      </c>
      <c r="E25" s="557" t="s">
        <v>1212</v>
      </c>
      <c r="F25" s="549" t="s">
        <v>1235</v>
      </c>
      <c r="G25" s="558"/>
      <c r="H25" s="418" t="s">
        <v>252</v>
      </c>
      <c r="I25" s="433" t="s">
        <v>75</v>
      </c>
      <c r="J25" s="433" t="s">
        <v>74</v>
      </c>
      <c r="K25" s="406" t="s">
        <v>75</v>
      </c>
      <c r="L25" s="528" t="s">
        <v>1231</v>
      </c>
      <c r="M25" s="419"/>
      <c r="N25" s="402"/>
      <c r="O25" s="403"/>
      <c r="P25" s="404"/>
      <c r="Q25" s="404">
        <v>0</v>
      </c>
      <c r="R25" s="404">
        <v>0</v>
      </c>
      <c r="S25" s="405">
        <f t="shared" si="1"/>
        <v>0</v>
      </c>
      <c r="T25" s="406">
        <v>0</v>
      </c>
      <c r="U25" s="404">
        <v>0</v>
      </c>
      <c r="V25" s="406">
        <v>1</v>
      </c>
      <c r="W25" s="404">
        <v>17.52</v>
      </c>
      <c r="X25" s="528">
        <v>0.5</v>
      </c>
      <c r="Y25" s="598">
        <v>17.52</v>
      </c>
      <c r="Z25" s="405">
        <f t="shared" si="0"/>
        <v>17.52</v>
      </c>
      <c r="AA25" s="407"/>
      <c r="AB25" s="4"/>
      <c r="AC25" s="4"/>
      <c r="AD25" s="4"/>
      <c r="AE25" s="4"/>
    </row>
    <row r="26" spans="1:31" ht="28.5" x14ac:dyDescent="0.2">
      <c r="A26" s="366" t="s">
        <v>76</v>
      </c>
      <c r="B26" s="152" t="s">
        <v>76</v>
      </c>
      <c r="C26" s="560" t="s">
        <v>313</v>
      </c>
      <c r="D26" s="528" t="s">
        <v>1163</v>
      </c>
      <c r="E26" s="557" t="s">
        <v>1212</v>
      </c>
      <c r="F26" s="549" t="s">
        <v>1236</v>
      </c>
      <c r="G26" s="558"/>
      <c r="H26" s="418" t="s">
        <v>252</v>
      </c>
      <c r="I26" s="433" t="s">
        <v>75</v>
      </c>
      <c r="J26" s="433" t="s">
        <v>74</v>
      </c>
      <c r="K26" s="406" t="s">
        <v>75</v>
      </c>
      <c r="L26" s="528" t="s">
        <v>82</v>
      </c>
      <c r="M26" s="419"/>
      <c r="N26" s="402"/>
      <c r="O26" s="403"/>
      <c r="P26" s="404"/>
      <c r="Q26" s="404">
        <v>0</v>
      </c>
      <c r="R26" s="404">
        <v>0</v>
      </c>
      <c r="S26" s="405">
        <f t="shared" si="1"/>
        <v>0</v>
      </c>
      <c r="T26" s="406">
        <v>0</v>
      </c>
      <c r="U26" s="404">
        <v>0</v>
      </c>
      <c r="V26" s="406">
        <v>1</v>
      </c>
      <c r="W26" s="404">
        <v>17.52</v>
      </c>
      <c r="X26" s="528">
        <v>0.5</v>
      </c>
      <c r="Y26" s="598">
        <v>17.52</v>
      </c>
      <c r="Z26" s="405">
        <f t="shared" si="0"/>
        <v>17.52</v>
      </c>
      <c r="AA26" s="407"/>
      <c r="AB26" s="4"/>
      <c r="AC26" s="4"/>
      <c r="AD26" s="4"/>
      <c r="AE26" s="4"/>
    </row>
    <row r="27" spans="1:31" ht="28.5" x14ac:dyDescent="0.2">
      <c r="A27" s="366" t="s">
        <v>76</v>
      </c>
      <c r="B27" s="152" t="s">
        <v>76</v>
      </c>
      <c r="C27" s="560" t="s">
        <v>1180</v>
      </c>
      <c r="D27" s="528" t="s">
        <v>1181</v>
      </c>
      <c r="E27" s="557" t="s">
        <v>1212</v>
      </c>
      <c r="F27" s="549" t="s">
        <v>1236</v>
      </c>
      <c r="G27" s="558"/>
      <c r="H27" s="418" t="s">
        <v>252</v>
      </c>
      <c r="I27" s="433" t="s">
        <v>75</v>
      </c>
      <c r="J27" s="433" t="s">
        <v>74</v>
      </c>
      <c r="K27" s="406" t="s">
        <v>75</v>
      </c>
      <c r="L27" s="528" t="s">
        <v>82</v>
      </c>
      <c r="M27" s="419"/>
      <c r="N27" s="402"/>
      <c r="O27" s="403"/>
      <c r="P27" s="404"/>
      <c r="Q27" s="404">
        <v>0</v>
      </c>
      <c r="R27" s="404">
        <v>0</v>
      </c>
      <c r="S27" s="405">
        <f t="shared" si="1"/>
        <v>0</v>
      </c>
      <c r="T27" s="406">
        <v>0</v>
      </c>
      <c r="U27" s="404">
        <v>0</v>
      </c>
      <c r="V27" s="406">
        <v>1</v>
      </c>
      <c r="W27" s="404">
        <v>17.52</v>
      </c>
      <c r="X27" s="528">
        <v>0.5</v>
      </c>
      <c r="Y27" s="598">
        <v>17.52</v>
      </c>
      <c r="Z27" s="405">
        <f t="shared" si="0"/>
        <v>17.52</v>
      </c>
      <c r="AA27" s="407"/>
      <c r="AB27" s="4"/>
      <c r="AC27" s="4"/>
      <c r="AD27" s="4"/>
      <c r="AE27" s="4"/>
    </row>
    <row r="28" spans="1:31" ht="14.25" x14ac:dyDescent="0.2">
      <c r="A28" s="366" t="s">
        <v>76</v>
      </c>
      <c r="B28" s="152" t="s">
        <v>76</v>
      </c>
      <c r="C28" s="560" t="s">
        <v>1228</v>
      </c>
      <c r="D28" s="528" t="s">
        <v>1229</v>
      </c>
      <c r="E28" s="557" t="s">
        <v>1212</v>
      </c>
      <c r="F28" s="549" t="s">
        <v>1237</v>
      </c>
      <c r="G28" s="558"/>
      <c r="H28" s="418" t="s">
        <v>252</v>
      </c>
      <c r="I28" s="433" t="s">
        <v>75</v>
      </c>
      <c r="J28" s="433" t="s">
        <v>74</v>
      </c>
      <c r="K28" s="406" t="s">
        <v>75</v>
      </c>
      <c r="L28" s="528" t="s">
        <v>524</v>
      </c>
      <c r="M28" s="419"/>
      <c r="N28" s="402"/>
      <c r="O28" s="403"/>
      <c r="P28" s="404"/>
      <c r="Q28" s="404">
        <v>0</v>
      </c>
      <c r="R28" s="404">
        <v>0</v>
      </c>
      <c r="S28" s="405">
        <f t="shared" si="1"/>
        <v>0</v>
      </c>
      <c r="T28" s="406">
        <v>0</v>
      </c>
      <c r="U28" s="404">
        <v>0</v>
      </c>
      <c r="V28" s="406">
        <v>1</v>
      </c>
      <c r="W28" s="404">
        <v>17.52</v>
      </c>
      <c r="X28" s="528">
        <v>0.5</v>
      </c>
      <c r="Y28" s="598">
        <v>17.52</v>
      </c>
      <c r="Z28" s="405">
        <f t="shared" si="0"/>
        <v>17.52</v>
      </c>
      <c r="AA28" s="407"/>
      <c r="AB28" s="7"/>
      <c r="AC28" s="7"/>
    </row>
    <row r="29" spans="1:31" ht="14.25" x14ac:dyDescent="0.2">
      <c r="A29" s="366" t="s">
        <v>76</v>
      </c>
      <c r="B29" s="152" t="s">
        <v>76</v>
      </c>
      <c r="C29" s="560" t="s">
        <v>1238</v>
      </c>
      <c r="D29" s="528" t="s">
        <v>1239</v>
      </c>
      <c r="E29" s="557" t="s">
        <v>1212</v>
      </c>
      <c r="F29" s="549" t="s">
        <v>1240</v>
      </c>
      <c r="G29" s="558"/>
      <c r="H29" s="418" t="s">
        <v>252</v>
      </c>
      <c r="I29" s="433" t="s">
        <v>75</v>
      </c>
      <c r="J29" s="433" t="s">
        <v>74</v>
      </c>
      <c r="K29" s="406" t="s">
        <v>75</v>
      </c>
      <c r="L29" s="528" t="s">
        <v>82</v>
      </c>
      <c r="M29" s="402"/>
      <c r="N29" s="402"/>
      <c r="O29" s="403"/>
      <c r="P29" s="404"/>
      <c r="Q29" s="404">
        <v>0</v>
      </c>
      <c r="R29" s="404">
        <v>0</v>
      </c>
      <c r="S29" s="405">
        <f t="shared" si="1"/>
        <v>0</v>
      </c>
      <c r="T29" s="406">
        <v>0</v>
      </c>
      <c r="U29" s="404">
        <v>0</v>
      </c>
      <c r="V29" s="406">
        <v>1</v>
      </c>
      <c r="W29" s="404">
        <v>17.52</v>
      </c>
      <c r="X29" s="528">
        <v>0.5</v>
      </c>
      <c r="Y29" s="598">
        <v>17.52</v>
      </c>
      <c r="Z29" s="405">
        <f t="shared" si="0"/>
        <v>17.52</v>
      </c>
      <c r="AA29" s="407"/>
      <c r="AB29" s="7"/>
      <c r="AC29" s="7"/>
    </row>
    <row r="30" spans="1:31" ht="14.25" x14ac:dyDescent="0.2">
      <c r="A30" s="366" t="s">
        <v>76</v>
      </c>
      <c r="B30" s="152" t="s">
        <v>76</v>
      </c>
      <c r="C30" s="561" t="s">
        <v>1241</v>
      </c>
      <c r="D30" s="562" t="s">
        <v>1242</v>
      </c>
      <c r="E30" s="563" t="s">
        <v>1212</v>
      </c>
      <c r="F30" s="549" t="s">
        <v>1243</v>
      </c>
      <c r="G30" s="558"/>
      <c r="H30" s="420" t="s">
        <v>252</v>
      </c>
      <c r="I30" s="564" t="s">
        <v>75</v>
      </c>
      <c r="J30" s="564" t="s">
        <v>74</v>
      </c>
      <c r="K30" s="421" t="s">
        <v>75</v>
      </c>
      <c r="L30" s="562" t="s">
        <v>524</v>
      </c>
      <c r="M30" s="422"/>
      <c r="N30" s="422"/>
      <c r="O30" s="423"/>
      <c r="P30" s="424"/>
      <c r="Q30" s="424">
        <v>0</v>
      </c>
      <c r="R30" s="424">
        <v>0</v>
      </c>
      <c r="S30" s="425">
        <f t="shared" si="1"/>
        <v>0</v>
      </c>
      <c r="T30" s="421">
        <v>0</v>
      </c>
      <c r="U30" s="424">
        <v>0</v>
      </c>
      <c r="V30" s="421">
        <v>1</v>
      </c>
      <c r="W30" s="404">
        <v>17.52</v>
      </c>
      <c r="X30" s="562">
        <v>0.5</v>
      </c>
      <c r="Y30" s="599">
        <v>17.52</v>
      </c>
      <c r="Z30" s="425">
        <f t="shared" si="0"/>
        <v>17.52</v>
      </c>
      <c r="AA30" s="426"/>
      <c r="AB30" s="7"/>
      <c r="AC30" s="7"/>
    </row>
    <row r="31" spans="1:31" ht="14.25" x14ac:dyDescent="0.2">
      <c r="A31" s="366" t="s">
        <v>76</v>
      </c>
      <c r="B31" s="152" t="s">
        <v>76</v>
      </c>
      <c r="C31" s="548" t="s">
        <v>1168</v>
      </c>
      <c r="D31" s="434" t="s">
        <v>1169</v>
      </c>
      <c r="E31" s="557" t="s">
        <v>1212</v>
      </c>
      <c r="F31" s="549" t="s">
        <v>1244</v>
      </c>
      <c r="G31" s="558"/>
      <c r="H31" s="427" t="s">
        <v>252</v>
      </c>
      <c r="I31" s="433" t="s">
        <v>75</v>
      </c>
      <c r="J31" s="433" t="s">
        <v>74</v>
      </c>
      <c r="K31" s="428" t="s">
        <v>75</v>
      </c>
      <c r="L31" s="528" t="s">
        <v>1231</v>
      </c>
      <c r="M31" s="429"/>
      <c r="N31" s="429"/>
      <c r="O31" s="429"/>
      <c r="P31" s="430"/>
      <c r="Q31" s="430">
        <v>0</v>
      </c>
      <c r="R31" s="430">
        <v>0</v>
      </c>
      <c r="S31" s="431">
        <f t="shared" si="1"/>
        <v>0</v>
      </c>
      <c r="T31" s="428">
        <v>0</v>
      </c>
      <c r="U31" s="430">
        <v>0</v>
      </c>
      <c r="V31" s="428">
        <v>1</v>
      </c>
      <c r="W31" s="430">
        <v>57</v>
      </c>
      <c r="X31" s="434">
        <v>0.5</v>
      </c>
      <c r="Y31" s="600">
        <v>57</v>
      </c>
      <c r="Z31" s="431">
        <f t="shared" si="0"/>
        <v>57</v>
      </c>
      <c r="AA31" s="432"/>
      <c r="AB31" s="7"/>
      <c r="AC31" s="7"/>
    </row>
    <row r="32" spans="1:31" ht="42.75" x14ac:dyDescent="0.2">
      <c r="A32" s="366" t="s">
        <v>76</v>
      </c>
      <c r="B32" s="152" t="s">
        <v>76</v>
      </c>
      <c r="C32" s="548" t="s">
        <v>1180</v>
      </c>
      <c r="D32" s="434" t="s">
        <v>1181</v>
      </c>
      <c r="E32" s="557" t="s">
        <v>1212</v>
      </c>
      <c r="F32" s="549" t="s">
        <v>1245</v>
      </c>
      <c r="G32" s="558"/>
      <c r="H32" s="427" t="s">
        <v>252</v>
      </c>
      <c r="I32" s="433" t="s">
        <v>75</v>
      </c>
      <c r="J32" s="433" t="s">
        <v>74</v>
      </c>
      <c r="K32" s="428" t="s">
        <v>75</v>
      </c>
      <c r="L32" s="528" t="s">
        <v>1246</v>
      </c>
      <c r="M32" s="429"/>
      <c r="N32" s="429"/>
      <c r="O32" s="429"/>
      <c r="P32" s="430"/>
      <c r="Q32" s="430">
        <v>0</v>
      </c>
      <c r="R32" s="430">
        <v>0</v>
      </c>
      <c r="S32" s="431">
        <f t="shared" si="1"/>
        <v>0</v>
      </c>
      <c r="T32" s="428">
        <v>0</v>
      </c>
      <c r="U32" s="430">
        <v>0</v>
      </c>
      <c r="V32" s="428">
        <v>1</v>
      </c>
      <c r="W32" s="430">
        <v>57</v>
      </c>
      <c r="X32" s="434">
        <v>0.5</v>
      </c>
      <c r="Y32" s="600">
        <v>57</v>
      </c>
      <c r="Z32" s="431">
        <f t="shared" si="0"/>
        <v>57</v>
      </c>
      <c r="AA32" s="432"/>
      <c r="AB32" s="7"/>
      <c r="AC32" s="7"/>
    </row>
    <row r="33" spans="1:29" ht="28.5" x14ac:dyDescent="0.2">
      <c r="A33" s="366" t="s">
        <v>76</v>
      </c>
      <c r="B33" s="428" t="s">
        <v>364</v>
      </c>
      <c r="C33" s="590" t="s">
        <v>1302</v>
      </c>
      <c r="D33" s="565" t="s">
        <v>1423</v>
      </c>
      <c r="E33" s="322" t="s">
        <v>1158</v>
      </c>
      <c r="F33" s="566" t="s">
        <v>1303</v>
      </c>
      <c r="G33" s="558"/>
      <c r="H33" s="427" t="s">
        <v>257</v>
      </c>
      <c r="I33" s="21" t="s">
        <v>75</v>
      </c>
      <c r="J33" s="20" t="s">
        <v>74</v>
      </c>
      <c r="K33" s="438" t="s">
        <v>1155</v>
      </c>
      <c r="L33" s="145" t="s">
        <v>1156</v>
      </c>
      <c r="M33" s="429"/>
      <c r="N33" s="429"/>
      <c r="O33" s="429"/>
      <c r="P33" s="430"/>
      <c r="Q33" s="430">
        <v>0</v>
      </c>
      <c r="R33" s="439">
        <v>0</v>
      </c>
      <c r="S33" s="405">
        <f t="shared" si="1"/>
        <v>0</v>
      </c>
      <c r="T33" s="406">
        <v>3</v>
      </c>
      <c r="U33" s="404">
        <v>449.67</v>
      </c>
      <c r="V33" s="406">
        <v>1</v>
      </c>
      <c r="W33" s="404">
        <v>134.9</v>
      </c>
      <c r="X33" s="406">
        <v>3.5</v>
      </c>
      <c r="Y33" s="601">
        <v>1483.91</v>
      </c>
      <c r="Z33" s="159">
        <f t="shared" si="0"/>
        <v>1483.91</v>
      </c>
      <c r="AA33" s="407"/>
      <c r="AB33" s="7"/>
      <c r="AC33" s="7"/>
    </row>
    <row r="34" spans="1:29" ht="28.5" x14ac:dyDescent="0.2">
      <c r="A34" s="366" t="s">
        <v>76</v>
      </c>
      <c r="B34" s="428" t="s">
        <v>364</v>
      </c>
      <c r="C34" s="590" t="s">
        <v>1304</v>
      </c>
      <c r="D34" s="532" t="s">
        <v>413</v>
      </c>
      <c r="E34" s="440" t="s">
        <v>1158</v>
      </c>
      <c r="F34" s="566" t="s">
        <v>1303</v>
      </c>
      <c r="G34" s="441"/>
      <c r="H34" s="427" t="s">
        <v>257</v>
      </c>
      <c r="I34" s="21" t="s">
        <v>75</v>
      </c>
      <c r="J34" s="20" t="s">
        <v>74</v>
      </c>
      <c r="K34" s="438" t="s">
        <v>1155</v>
      </c>
      <c r="L34" s="145" t="s">
        <v>1156</v>
      </c>
      <c r="M34" s="429"/>
      <c r="N34" s="429"/>
      <c r="O34" s="429"/>
      <c r="P34" s="430"/>
      <c r="Q34" s="430">
        <v>0</v>
      </c>
      <c r="R34" s="439">
        <v>0</v>
      </c>
      <c r="S34" s="591">
        <f t="shared" si="1"/>
        <v>0</v>
      </c>
      <c r="T34" s="406">
        <v>3</v>
      </c>
      <c r="U34" s="404">
        <v>332.08</v>
      </c>
      <c r="V34" s="406">
        <v>1</v>
      </c>
      <c r="W34" s="404">
        <v>99.64</v>
      </c>
      <c r="X34" s="406">
        <v>3.5</v>
      </c>
      <c r="Y34" s="601">
        <v>1095.8800000000001</v>
      </c>
      <c r="Z34" s="159">
        <f t="shared" si="0"/>
        <v>1095.8800000000001</v>
      </c>
      <c r="AA34" s="407"/>
      <c r="AB34" s="7"/>
      <c r="AC34" s="7"/>
    </row>
    <row r="35" spans="1:29" ht="28.5" x14ac:dyDescent="0.2">
      <c r="A35" s="366" t="s">
        <v>76</v>
      </c>
      <c r="B35" s="428" t="s">
        <v>364</v>
      </c>
      <c r="C35" s="590" t="s">
        <v>369</v>
      </c>
      <c r="D35" s="532" t="s">
        <v>370</v>
      </c>
      <c r="E35" s="440" t="s">
        <v>1158</v>
      </c>
      <c r="F35" s="566" t="s">
        <v>1303</v>
      </c>
      <c r="G35" s="441"/>
      <c r="H35" s="427" t="s">
        <v>257</v>
      </c>
      <c r="I35" s="21" t="s">
        <v>75</v>
      </c>
      <c r="J35" s="20" t="s">
        <v>74</v>
      </c>
      <c r="K35" s="438" t="s">
        <v>1155</v>
      </c>
      <c r="L35" s="145" t="s">
        <v>1156</v>
      </c>
      <c r="M35" s="429"/>
      <c r="N35" s="429"/>
      <c r="O35" s="429"/>
      <c r="P35" s="430"/>
      <c r="Q35" s="430">
        <v>0</v>
      </c>
      <c r="R35" s="439">
        <v>0</v>
      </c>
      <c r="S35" s="591">
        <f t="shared" si="1"/>
        <v>0</v>
      </c>
      <c r="T35" s="406">
        <v>3</v>
      </c>
      <c r="U35" s="404">
        <v>332.08</v>
      </c>
      <c r="V35" s="406">
        <v>1</v>
      </c>
      <c r="W35" s="404">
        <v>99.64</v>
      </c>
      <c r="X35" s="406">
        <v>3.5</v>
      </c>
      <c r="Y35" s="601">
        <v>1095.8800000000001</v>
      </c>
      <c r="Z35" s="159">
        <f t="shared" si="0"/>
        <v>1095.8800000000001</v>
      </c>
      <c r="AA35" s="407"/>
      <c r="AB35" s="7"/>
      <c r="AC35" s="7"/>
    </row>
    <row r="36" spans="1:29" ht="28.5" x14ac:dyDescent="0.2">
      <c r="A36" s="366" t="s">
        <v>76</v>
      </c>
      <c r="B36" s="21" t="s">
        <v>166</v>
      </c>
      <c r="C36" s="567" t="s">
        <v>136</v>
      </c>
      <c r="D36" s="461" t="s">
        <v>137</v>
      </c>
      <c r="E36" s="21" t="s">
        <v>85</v>
      </c>
      <c r="F36" s="22" t="s">
        <v>93</v>
      </c>
      <c r="G36" s="144"/>
      <c r="H36" s="21"/>
      <c r="I36" s="21" t="s">
        <v>75</v>
      </c>
      <c r="J36" s="20" t="s">
        <v>74</v>
      </c>
      <c r="K36" s="21" t="s">
        <v>75</v>
      </c>
      <c r="L36" s="461" t="s">
        <v>126</v>
      </c>
      <c r="M36" s="146" t="s">
        <v>1347</v>
      </c>
      <c r="N36" s="146" t="s">
        <v>1348</v>
      </c>
      <c r="O36" s="335"/>
      <c r="P36" s="158"/>
      <c r="Q36" s="568">
        <v>0</v>
      </c>
      <c r="R36" s="568">
        <v>0</v>
      </c>
      <c r="S36" s="361">
        <f t="shared" si="1"/>
        <v>0</v>
      </c>
      <c r="T36" s="22">
        <v>1</v>
      </c>
      <c r="U36" s="568">
        <v>559.41</v>
      </c>
      <c r="V36" s="22">
        <v>3</v>
      </c>
      <c r="W36" s="568">
        <v>279.7</v>
      </c>
      <c r="X36" s="22">
        <v>2.5</v>
      </c>
      <c r="Y36" s="602">
        <v>1398.51</v>
      </c>
      <c r="Z36" s="569">
        <v>1398.51</v>
      </c>
      <c r="AA36" s="22" t="s">
        <v>88</v>
      </c>
      <c r="AB36" s="7"/>
      <c r="AC36" s="7"/>
    </row>
    <row r="37" spans="1:29" ht="28.5" x14ac:dyDescent="0.2">
      <c r="A37" s="366" t="s">
        <v>76</v>
      </c>
      <c r="B37" s="21" t="s">
        <v>166</v>
      </c>
      <c r="C37" s="492" t="s">
        <v>117</v>
      </c>
      <c r="D37" s="461" t="s">
        <v>118</v>
      </c>
      <c r="E37" s="21" t="s">
        <v>85</v>
      </c>
      <c r="F37" s="22" t="s">
        <v>93</v>
      </c>
      <c r="G37" s="144"/>
      <c r="H37" s="21"/>
      <c r="I37" s="21" t="s">
        <v>75</v>
      </c>
      <c r="J37" s="20" t="s">
        <v>74</v>
      </c>
      <c r="K37" s="21" t="s">
        <v>75</v>
      </c>
      <c r="L37" s="461" t="s">
        <v>1349</v>
      </c>
      <c r="M37" s="146" t="s">
        <v>1350</v>
      </c>
      <c r="N37" s="146" t="s">
        <v>1348</v>
      </c>
      <c r="O37" s="335"/>
      <c r="P37" s="158"/>
      <c r="Q37" s="568">
        <v>0</v>
      </c>
      <c r="R37" s="568">
        <v>0</v>
      </c>
      <c r="S37" s="361">
        <f t="shared" si="1"/>
        <v>0</v>
      </c>
      <c r="T37" s="22">
        <v>2</v>
      </c>
      <c r="U37" s="568">
        <v>559.41</v>
      </c>
      <c r="V37" s="22">
        <v>2</v>
      </c>
      <c r="W37" s="568">
        <v>279.7</v>
      </c>
      <c r="X37" s="22">
        <v>3</v>
      </c>
      <c r="Y37" s="602">
        <v>1678.22</v>
      </c>
      <c r="Z37" s="569">
        <v>1678.22</v>
      </c>
      <c r="AA37" s="22" t="s">
        <v>88</v>
      </c>
      <c r="AB37" s="7"/>
      <c r="AC37" s="7"/>
    </row>
    <row r="38" spans="1:29" ht="28.5" x14ac:dyDescent="0.2">
      <c r="A38" s="366" t="s">
        <v>76</v>
      </c>
      <c r="B38" s="21" t="s">
        <v>166</v>
      </c>
      <c r="C38" s="492" t="s">
        <v>101</v>
      </c>
      <c r="D38" s="461" t="s">
        <v>102</v>
      </c>
      <c r="E38" s="21" t="s">
        <v>85</v>
      </c>
      <c r="F38" s="22" t="s">
        <v>93</v>
      </c>
      <c r="G38" s="144"/>
      <c r="H38" s="21"/>
      <c r="I38" s="21" t="s">
        <v>75</v>
      </c>
      <c r="J38" s="20" t="s">
        <v>74</v>
      </c>
      <c r="K38" s="21" t="s">
        <v>75</v>
      </c>
      <c r="L38" s="461" t="s">
        <v>1351</v>
      </c>
      <c r="M38" s="146" t="s">
        <v>1352</v>
      </c>
      <c r="N38" s="146" t="s">
        <v>1353</v>
      </c>
      <c r="O38" s="335"/>
      <c r="P38" s="158"/>
      <c r="Q38" s="568">
        <v>0</v>
      </c>
      <c r="R38" s="568">
        <v>0</v>
      </c>
      <c r="S38" s="361">
        <f t="shared" si="1"/>
        <v>0</v>
      </c>
      <c r="T38" s="22">
        <v>2</v>
      </c>
      <c r="U38" s="568">
        <v>559.41</v>
      </c>
      <c r="V38" s="22">
        <v>2</v>
      </c>
      <c r="W38" s="568">
        <v>279.7</v>
      </c>
      <c r="X38" s="22">
        <v>3</v>
      </c>
      <c r="Y38" s="602">
        <v>1678.22</v>
      </c>
      <c r="Z38" s="569">
        <v>1678.22</v>
      </c>
      <c r="AA38" s="22" t="s">
        <v>88</v>
      </c>
      <c r="AB38" s="7"/>
      <c r="AC38" s="7"/>
    </row>
    <row r="39" spans="1:29" ht="28.5" x14ac:dyDescent="0.2">
      <c r="A39" s="366" t="s">
        <v>76</v>
      </c>
      <c r="B39" s="21" t="s">
        <v>166</v>
      </c>
      <c r="C39" s="532" t="s">
        <v>104</v>
      </c>
      <c r="D39" s="533" t="s">
        <v>105</v>
      </c>
      <c r="E39" s="21" t="s">
        <v>85</v>
      </c>
      <c r="F39" s="22" t="s">
        <v>93</v>
      </c>
      <c r="G39" s="144"/>
      <c r="H39" s="21"/>
      <c r="I39" s="21" t="s">
        <v>75</v>
      </c>
      <c r="J39" s="20" t="s">
        <v>74</v>
      </c>
      <c r="K39" s="21" t="s">
        <v>75</v>
      </c>
      <c r="L39" s="461" t="s">
        <v>1351</v>
      </c>
      <c r="M39" s="146" t="s">
        <v>1350</v>
      </c>
      <c r="N39" s="146" t="s">
        <v>1348</v>
      </c>
      <c r="O39" s="335"/>
      <c r="P39" s="158"/>
      <c r="Q39" s="568">
        <v>0</v>
      </c>
      <c r="R39" s="568">
        <v>0</v>
      </c>
      <c r="S39" s="361">
        <f t="shared" si="1"/>
        <v>0</v>
      </c>
      <c r="T39" s="22">
        <v>2</v>
      </c>
      <c r="U39" s="568">
        <v>559.41</v>
      </c>
      <c r="V39" s="22">
        <v>2</v>
      </c>
      <c r="W39" s="568">
        <v>279.7</v>
      </c>
      <c r="X39" s="22">
        <v>3</v>
      </c>
      <c r="Y39" s="602">
        <v>1678.22</v>
      </c>
      <c r="Z39" s="569">
        <v>1678.22</v>
      </c>
      <c r="AA39" s="22" t="s">
        <v>88</v>
      </c>
      <c r="AB39" s="7"/>
      <c r="AC39" s="7"/>
    </row>
    <row r="40" spans="1:29" ht="42.75" x14ac:dyDescent="0.2">
      <c r="A40" s="366" t="s">
        <v>76</v>
      </c>
      <c r="B40" s="21" t="s">
        <v>166</v>
      </c>
      <c r="C40" s="567" t="s">
        <v>77</v>
      </c>
      <c r="D40" s="461" t="s">
        <v>80</v>
      </c>
      <c r="E40" s="21" t="s">
        <v>85</v>
      </c>
      <c r="F40" s="22" t="s">
        <v>93</v>
      </c>
      <c r="G40" s="144"/>
      <c r="H40" s="21"/>
      <c r="I40" s="21" t="s">
        <v>75</v>
      </c>
      <c r="J40" s="20" t="s">
        <v>74</v>
      </c>
      <c r="K40" s="21" t="s">
        <v>75</v>
      </c>
      <c r="L40" s="461" t="s">
        <v>1354</v>
      </c>
      <c r="M40" s="146" t="s">
        <v>1355</v>
      </c>
      <c r="N40" s="146" t="s">
        <v>1356</v>
      </c>
      <c r="O40" s="335"/>
      <c r="P40" s="158"/>
      <c r="Q40" s="568">
        <v>0</v>
      </c>
      <c r="R40" s="568">
        <v>0</v>
      </c>
      <c r="S40" s="361">
        <f t="shared" si="1"/>
        <v>0</v>
      </c>
      <c r="T40" s="22">
        <v>2</v>
      </c>
      <c r="U40" s="568">
        <v>559.41</v>
      </c>
      <c r="V40" s="22">
        <v>3</v>
      </c>
      <c r="W40" s="568">
        <v>279.7</v>
      </c>
      <c r="X40" s="22">
        <v>1.5</v>
      </c>
      <c r="Y40" s="602">
        <v>1957.92</v>
      </c>
      <c r="Z40" s="569">
        <v>839.1</v>
      </c>
      <c r="AA40" s="22" t="s">
        <v>88</v>
      </c>
      <c r="AB40" s="7"/>
      <c r="AC40" s="7"/>
    </row>
    <row r="41" spans="1:29" ht="28.5" x14ac:dyDescent="0.2">
      <c r="A41" s="366" t="s">
        <v>76</v>
      </c>
      <c r="B41" s="21" t="s">
        <v>166</v>
      </c>
      <c r="C41" s="567" t="s">
        <v>537</v>
      </c>
      <c r="D41" s="461" t="s">
        <v>538</v>
      </c>
      <c r="E41" s="21" t="s">
        <v>85</v>
      </c>
      <c r="F41" s="22" t="s">
        <v>93</v>
      </c>
      <c r="G41" s="144"/>
      <c r="H41" s="21"/>
      <c r="I41" s="21" t="s">
        <v>75</v>
      </c>
      <c r="J41" s="20" t="s">
        <v>74</v>
      </c>
      <c r="K41" s="21" t="s">
        <v>75</v>
      </c>
      <c r="L41" s="461" t="s">
        <v>1357</v>
      </c>
      <c r="M41" s="146">
        <v>45560</v>
      </c>
      <c r="N41" s="146">
        <v>45560</v>
      </c>
      <c r="O41" s="335"/>
      <c r="P41" s="158"/>
      <c r="Q41" s="568">
        <v>0</v>
      </c>
      <c r="R41" s="568">
        <v>0</v>
      </c>
      <c r="S41" s="361">
        <f t="shared" si="1"/>
        <v>0</v>
      </c>
      <c r="T41" s="22">
        <v>0</v>
      </c>
      <c r="U41" s="568">
        <v>559.41</v>
      </c>
      <c r="V41" s="22">
        <v>1</v>
      </c>
      <c r="W41" s="568">
        <v>279.7</v>
      </c>
      <c r="X41" s="22">
        <v>0.5</v>
      </c>
      <c r="Y41" s="602">
        <v>279.7</v>
      </c>
      <c r="Z41" s="569">
        <v>279.7</v>
      </c>
      <c r="AA41" s="22" t="s">
        <v>88</v>
      </c>
      <c r="AB41" s="7"/>
      <c r="AC41" s="7"/>
    </row>
    <row r="42" spans="1:29" ht="28.5" x14ac:dyDescent="0.2">
      <c r="A42" s="366" t="s">
        <v>76</v>
      </c>
      <c r="B42" s="21" t="s">
        <v>166</v>
      </c>
      <c r="C42" s="567" t="s">
        <v>159</v>
      </c>
      <c r="D42" s="461" t="s">
        <v>160</v>
      </c>
      <c r="E42" s="21" t="s">
        <v>85</v>
      </c>
      <c r="F42" s="22" t="s">
        <v>93</v>
      </c>
      <c r="G42" s="144"/>
      <c r="H42" s="21"/>
      <c r="I42" s="21" t="s">
        <v>75</v>
      </c>
      <c r="J42" s="20" t="s">
        <v>74</v>
      </c>
      <c r="K42" s="21" t="s">
        <v>75</v>
      </c>
      <c r="L42" s="461" t="s">
        <v>78</v>
      </c>
      <c r="M42" s="146" t="s">
        <v>1358</v>
      </c>
      <c r="N42" s="146" t="s">
        <v>1348</v>
      </c>
      <c r="O42" s="335"/>
      <c r="P42" s="158"/>
      <c r="Q42" s="568">
        <v>0</v>
      </c>
      <c r="R42" s="568">
        <v>0</v>
      </c>
      <c r="S42" s="361">
        <f t="shared" si="1"/>
        <v>0</v>
      </c>
      <c r="T42" s="22">
        <v>3</v>
      </c>
      <c r="U42" s="568">
        <v>559.41</v>
      </c>
      <c r="V42" s="22">
        <v>2</v>
      </c>
      <c r="W42" s="568">
        <v>279.7</v>
      </c>
      <c r="X42" s="570">
        <v>4</v>
      </c>
      <c r="Y42" s="602">
        <v>2237.63</v>
      </c>
      <c r="Z42" s="569">
        <v>2237.63</v>
      </c>
      <c r="AA42" s="22" t="s">
        <v>88</v>
      </c>
      <c r="AB42" s="7"/>
      <c r="AC42" s="7"/>
    </row>
    <row r="43" spans="1:29" ht="28.5" x14ac:dyDescent="0.2">
      <c r="A43" s="366" t="s">
        <v>76</v>
      </c>
      <c r="B43" s="21" t="s">
        <v>166</v>
      </c>
      <c r="C43" s="567" t="s">
        <v>1338</v>
      </c>
      <c r="D43" s="536">
        <v>187817.4</v>
      </c>
      <c r="E43" s="21" t="s">
        <v>85</v>
      </c>
      <c r="F43" s="22" t="s">
        <v>93</v>
      </c>
      <c r="G43" s="144"/>
      <c r="H43" s="21"/>
      <c r="I43" s="21" t="s">
        <v>75</v>
      </c>
      <c r="J43" s="20" t="s">
        <v>74</v>
      </c>
      <c r="K43" s="21" t="s">
        <v>75</v>
      </c>
      <c r="L43" s="461" t="s">
        <v>1357</v>
      </c>
      <c r="M43" s="146">
        <v>45560</v>
      </c>
      <c r="N43" s="146">
        <v>45560</v>
      </c>
      <c r="O43" s="335"/>
      <c r="P43" s="158"/>
      <c r="Q43" s="568">
        <v>0</v>
      </c>
      <c r="R43" s="568">
        <v>0</v>
      </c>
      <c r="S43" s="361">
        <f t="shared" si="1"/>
        <v>0</v>
      </c>
      <c r="T43" s="22">
        <v>0</v>
      </c>
      <c r="U43" s="568">
        <v>559.41</v>
      </c>
      <c r="V43" s="22">
        <v>1</v>
      </c>
      <c r="W43" s="568">
        <v>279.7</v>
      </c>
      <c r="X43" s="22">
        <v>0.5</v>
      </c>
      <c r="Y43" s="602">
        <v>279.7</v>
      </c>
      <c r="Z43" s="569">
        <v>279.7</v>
      </c>
      <c r="AA43" s="22" t="s">
        <v>88</v>
      </c>
      <c r="AB43" s="7"/>
      <c r="AC43" s="7"/>
    </row>
    <row r="44" spans="1:29" ht="28.5" x14ac:dyDescent="0.2">
      <c r="A44" s="366" t="s">
        <v>76</v>
      </c>
      <c r="B44" s="21" t="s">
        <v>166</v>
      </c>
      <c r="C44" s="567" t="s">
        <v>112</v>
      </c>
      <c r="D44" s="461" t="s">
        <v>113</v>
      </c>
      <c r="E44" s="21" t="s">
        <v>85</v>
      </c>
      <c r="F44" s="22" t="s">
        <v>93</v>
      </c>
      <c r="G44" s="144"/>
      <c r="H44" s="21"/>
      <c r="I44" s="21" t="s">
        <v>75</v>
      </c>
      <c r="J44" s="20" t="s">
        <v>74</v>
      </c>
      <c r="K44" s="21" t="s">
        <v>75</v>
      </c>
      <c r="L44" s="461" t="s">
        <v>1359</v>
      </c>
      <c r="M44" s="146">
        <v>45552</v>
      </c>
      <c r="N44" s="146">
        <v>45554</v>
      </c>
      <c r="O44" s="335"/>
      <c r="P44" s="158"/>
      <c r="Q44" s="568">
        <v>0</v>
      </c>
      <c r="R44" s="568">
        <v>0</v>
      </c>
      <c r="S44" s="361">
        <f t="shared" si="1"/>
        <v>0</v>
      </c>
      <c r="T44" s="22">
        <v>2</v>
      </c>
      <c r="U44" s="568">
        <v>559.41</v>
      </c>
      <c r="V44" s="22">
        <v>1</v>
      </c>
      <c r="W44" s="568">
        <v>279.7</v>
      </c>
      <c r="X44" s="22">
        <v>2.5</v>
      </c>
      <c r="Y44" s="602">
        <v>1398.52</v>
      </c>
      <c r="Z44" s="569">
        <v>1398.52</v>
      </c>
      <c r="AA44" s="22" t="s">
        <v>88</v>
      </c>
      <c r="AB44" s="7"/>
      <c r="AC44" s="7"/>
    </row>
    <row r="45" spans="1:29" ht="28.5" x14ac:dyDescent="0.2">
      <c r="A45" s="366" t="s">
        <v>76</v>
      </c>
      <c r="B45" s="21" t="s">
        <v>166</v>
      </c>
      <c r="C45" s="567" t="s">
        <v>1360</v>
      </c>
      <c r="D45" s="461" t="s">
        <v>90</v>
      </c>
      <c r="E45" s="21" t="s">
        <v>85</v>
      </c>
      <c r="F45" s="22" t="s">
        <v>93</v>
      </c>
      <c r="G45" s="144"/>
      <c r="H45" s="21"/>
      <c r="I45" s="21" t="s">
        <v>75</v>
      </c>
      <c r="J45" s="20" t="s">
        <v>74</v>
      </c>
      <c r="K45" s="21" t="s">
        <v>75</v>
      </c>
      <c r="L45" s="461" t="s">
        <v>126</v>
      </c>
      <c r="M45" s="146" t="s">
        <v>1347</v>
      </c>
      <c r="N45" s="146" t="s">
        <v>1348</v>
      </c>
      <c r="O45" s="335"/>
      <c r="P45" s="158"/>
      <c r="Q45" s="568">
        <v>0</v>
      </c>
      <c r="R45" s="568">
        <v>0</v>
      </c>
      <c r="S45" s="361">
        <f t="shared" si="1"/>
        <v>0</v>
      </c>
      <c r="T45" s="22">
        <v>1</v>
      </c>
      <c r="U45" s="568">
        <v>559.41</v>
      </c>
      <c r="V45" s="22">
        <v>3</v>
      </c>
      <c r="W45" s="568">
        <v>279.7</v>
      </c>
      <c r="X45" s="22">
        <v>2.5</v>
      </c>
      <c r="Y45" s="602">
        <v>1398.51</v>
      </c>
      <c r="Z45" s="569">
        <v>1398.51</v>
      </c>
      <c r="AA45" s="22" t="s">
        <v>88</v>
      </c>
      <c r="AB45" s="7"/>
      <c r="AC45" s="7"/>
    </row>
    <row r="46" spans="1:29" ht="28.5" x14ac:dyDescent="0.2">
      <c r="A46" s="366" t="s">
        <v>76</v>
      </c>
      <c r="B46" s="21" t="s">
        <v>166</v>
      </c>
      <c r="C46" s="567" t="s">
        <v>83</v>
      </c>
      <c r="D46" s="461" t="s">
        <v>84</v>
      </c>
      <c r="E46" s="21" t="s">
        <v>85</v>
      </c>
      <c r="F46" s="22" t="s">
        <v>93</v>
      </c>
      <c r="G46" s="144"/>
      <c r="H46" s="21"/>
      <c r="I46" s="21" t="s">
        <v>75</v>
      </c>
      <c r="J46" s="20" t="s">
        <v>74</v>
      </c>
      <c r="K46" s="21" t="s">
        <v>75</v>
      </c>
      <c r="L46" s="461" t="s">
        <v>78</v>
      </c>
      <c r="M46" s="146" t="s">
        <v>1358</v>
      </c>
      <c r="N46" s="146" t="s">
        <v>1348</v>
      </c>
      <c r="O46" s="335"/>
      <c r="P46" s="158"/>
      <c r="Q46" s="568">
        <v>0</v>
      </c>
      <c r="R46" s="568">
        <v>0</v>
      </c>
      <c r="S46" s="361">
        <f t="shared" si="1"/>
        <v>0</v>
      </c>
      <c r="T46" s="22">
        <v>3</v>
      </c>
      <c r="U46" s="568">
        <v>559.41</v>
      </c>
      <c r="V46" s="22">
        <v>2</v>
      </c>
      <c r="W46" s="568">
        <v>279.7</v>
      </c>
      <c r="X46" s="570">
        <v>4</v>
      </c>
      <c r="Y46" s="602">
        <v>2237.63</v>
      </c>
      <c r="Z46" s="569">
        <v>2237.63</v>
      </c>
      <c r="AA46" s="22" t="s">
        <v>88</v>
      </c>
      <c r="AB46" s="7"/>
      <c r="AC46" s="7"/>
    </row>
    <row r="47" spans="1:29" ht="28.5" x14ac:dyDescent="0.2">
      <c r="A47" s="366" t="s">
        <v>76</v>
      </c>
      <c r="B47" s="21" t="s">
        <v>166</v>
      </c>
      <c r="C47" s="492" t="s">
        <v>537</v>
      </c>
      <c r="D47" s="461" t="s">
        <v>538</v>
      </c>
      <c r="E47" s="21" t="s">
        <v>85</v>
      </c>
      <c r="F47" s="22" t="s">
        <v>93</v>
      </c>
      <c r="G47" s="144"/>
      <c r="H47" s="21"/>
      <c r="I47" s="21" t="s">
        <v>75</v>
      </c>
      <c r="J47" s="20" t="s">
        <v>74</v>
      </c>
      <c r="K47" s="21" t="s">
        <v>75</v>
      </c>
      <c r="L47" s="461" t="s">
        <v>1361</v>
      </c>
      <c r="M47" s="146">
        <v>45552</v>
      </c>
      <c r="N47" s="146">
        <v>45554</v>
      </c>
      <c r="O47" s="335"/>
      <c r="P47" s="158"/>
      <c r="Q47" s="568">
        <v>0</v>
      </c>
      <c r="R47" s="568">
        <v>0</v>
      </c>
      <c r="S47" s="361">
        <f t="shared" si="1"/>
        <v>0</v>
      </c>
      <c r="T47" s="22">
        <v>2</v>
      </c>
      <c r="U47" s="568">
        <v>559.41</v>
      </c>
      <c r="V47" s="22">
        <v>1</v>
      </c>
      <c r="W47" s="568">
        <v>279.7</v>
      </c>
      <c r="X47" s="22">
        <v>2.5</v>
      </c>
      <c r="Y47" s="602">
        <v>1398.52</v>
      </c>
      <c r="Z47" s="569">
        <v>1398.52</v>
      </c>
      <c r="AA47" s="22" t="s">
        <v>88</v>
      </c>
      <c r="AB47" s="7"/>
      <c r="AC47" s="7"/>
    </row>
    <row r="48" spans="1:29" ht="28.5" x14ac:dyDescent="0.2">
      <c r="A48" s="366" t="s">
        <v>76</v>
      </c>
      <c r="B48" s="21" t="s">
        <v>166</v>
      </c>
      <c r="C48" s="492" t="s">
        <v>1362</v>
      </c>
      <c r="D48" s="461" t="s">
        <v>1363</v>
      </c>
      <c r="E48" s="21" t="s">
        <v>85</v>
      </c>
      <c r="F48" s="22" t="s">
        <v>93</v>
      </c>
      <c r="G48" s="144"/>
      <c r="H48" s="21"/>
      <c r="I48" s="21" t="s">
        <v>75</v>
      </c>
      <c r="J48" s="20" t="s">
        <v>74</v>
      </c>
      <c r="K48" s="21" t="s">
        <v>75</v>
      </c>
      <c r="L48" s="461" t="s">
        <v>1364</v>
      </c>
      <c r="M48" s="146">
        <v>45553</v>
      </c>
      <c r="N48" s="146">
        <v>45554</v>
      </c>
      <c r="O48" s="335"/>
      <c r="P48" s="158"/>
      <c r="Q48" s="568">
        <v>0</v>
      </c>
      <c r="R48" s="568">
        <v>0</v>
      </c>
      <c r="S48" s="361">
        <f t="shared" si="1"/>
        <v>0</v>
      </c>
      <c r="T48" s="22">
        <v>0</v>
      </c>
      <c r="U48" s="568">
        <v>559.41</v>
      </c>
      <c r="V48" s="22">
        <v>2</v>
      </c>
      <c r="W48" s="568">
        <v>279.7</v>
      </c>
      <c r="X48" s="571">
        <v>1</v>
      </c>
      <c r="Y48" s="602">
        <v>559.4</v>
      </c>
      <c r="Z48" s="569">
        <v>559.4</v>
      </c>
      <c r="AA48" s="22" t="s">
        <v>88</v>
      </c>
      <c r="AB48" s="7"/>
      <c r="AC48" s="7"/>
    </row>
    <row r="49" spans="1:29" ht="28.5" x14ac:dyDescent="0.2">
      <c r="A49" s="366" t="s">
        <v>76</v>
      </c>
      <c r="B49" s="21" t="s">
        <v>166</v>
      </c>
      <c r="C49" s="492" t="s">
        <v>548</v>
      </c>
      <c r="D49" s="461" t="s">
        <v>549</v>
      </c>
      <c r="E49" s="21" t="s">
        <v>85</v>
      </c>
      <c r="F49" s="22" t="s">
        <v>93</v>
      </c>
      <c r="G49" s="144"/>
      <c r="H49" s="21"/>
      <c r="I49" s="21" t="s">
        <v>75</v>
      </c>
      <c r="J49" s="20" t="s">
        <v>74</v>
      </c>
      <c r="K49" s="21" t="s">
        <v>75</v>
      </c>
      <c r="L49" s="461" t="s">
        <v>1365</v>
      </c>
      <c r="M49" s="146">
        <v>45551</v>
      </c>
      <c r="N49" s="146">
        <v>45553</v>
      </c>
      <c r="O49" s="335"/>
      <c r="P49" s="158"/>
      <c r="Q49" s="568">
        <v>0</v>
      </c>
      <c r="R49" s="568">
        <v>0</v>
      </c>
      <c r="S49" s="361">
        <f t="shared" si="1"/>
        <v>0</v>
      </c>
      <c r="T49" s="22">
        <v>0</v>
      </c>
      <c r="U49" s="568">
        <v>559.41</v>
      </c>
      <c r="V49" s="22">
        <v>3</v>
      </c>
      <c r="W49" s="568">
        <v>279.7</v>
      </c>
      <c r="X49" s="22">
        <v>1.5</v>
      </c>
      <c r="Y49" s="602">
        <v>839.1</v>
      </c>
      <c r="Z49" s="569">
        <v>839.1</v>
      </c>
      <c r="AA49" s="22" t="s">
        <v>88</v>
      </c>
      <c r="AB49" s="7"/>
      <c r="AC49" s="7"/>
    </row>
    <row r="50" spans="1:29" ht="28.5" x14ac:dyDescent="0.2">
      <c r="A50" s="366" t="s">
        <v>76</v>
      </c>
      <c r="B50" s="21" t="s">
        <v>166</v>
      </c>
      <c r="C50" s="492" t="s">
        <v>1338</v>
      </c>
      <c r="D50" s="461" t="s">
        <v>518</v>
      </c>
      <c r="E50" s="21" t="s">
        <v>85</v>
      </c>
      <c r="F50" s="22" t="s">
        <v>93</v>
      </c>
      <c r="G50" s="144"/>
      <c r="H50" s="21"/>
      <c r="I50" s="21" t="s">
        <v>75</v>
      </c>
      <c r="J50" s="20" t="s">
        <v>74</v>
      </c>
      <c r="K50" s="21" t="s">
        <v>75</v>
      </c>
      <c r="L50" s="461" t="s">
        <v>1361</v>
      </c>
      <c r="M50" s="146">
        <v>45552</v>
      </c>
      <c r="N50" s="146">
        <v>45554</v>
      </c>
      <c r="O50" s="335"/>
      <c r="P50" s="158"/>
      <c r="Q50" s="568">
        <v>0</v>
      </c>
      <c r="R50" s="568">
        <v>0</v>
      </c>
      <c r="S50" s="361">
        <f t="shared" si="1"/>
        <v>0</v>
      </c>
      <c r="T50" s="22">
        <v>2</v>
      </c>
      <c r="U50" s="568">
        <v>559.41</v>
      </c>
      <c r="V50" s="22">
        <v>1</v>
      </c>
      <c r="W50" s="568">
        <v>279.7</v>
      </c>
      <c r="X50" s="22">
        <v>2.5</v>
      </c>
      <c r="Y50" s="602">
        <v>1398.52</v>
      </c>
      <c r="Z50" s="569">
        <v>1398.52</v>
      </c>
      <c r="AA50" s="22" t="s">
        <v>88</v>
      </c>
      <c r="AB50" s="7"/>
      <c r="AC50" s="7"/>
    </row>
    <row r="51" spans="1:29" ht="28.5" x14ac:dyDescent="0.2">
      <c r="A51" s="366" t="s">
        <v>76</v>
      </c>
      <c r="B51" s="21" t="s">
        <v>166</v>
      </c>
      <c r="C51" s="492" t="s">
        <v>542</v>
      </c>
      <c r="D51" s="461" t="s">
        <v>146</v>
      </c>
      <c r="E51" s="21" t="s">
        <v>85</v>
      </c>
      <c r="F51" s="22" t="s">
        <v>93</v>
      </c>
      <c r="G51" s="144"/>
      <c r="H51" s="21"/>
      <c r="I51" s="21" t="s">
        <v>75</v>
      </c>
      <c r="J51" s="20" t="s">
        <v>74</v>
      </c>
      <c r="K51" s="21" t="s">
        <v>75</v>
      </c>
      <c r="L51" s="461" t="s">
        <v>1366</v>
      </c>
      <c r="M51" s="146">
        <v>45552</v>
      </c>
      <c r="N51" s="146">
        <v>45554</v>
      </c>
      <c r="O51" s="335"/>
      <c r="P51" s="158"/>
      <c r="Q51" s="568">
        <v>0</v>
      </c>
      <c r="R51" s="568">
        <v>0</v>
      </c>
      <c r="S51" s="361">
        <f t="shared" si="1"/>
        <v>0</v>
      </c>
      <c r="T51" s="22">
        <v>2</v>
      </c>
      <c r="U51" s="568">
        <v>559.41</v>
      </c>
      <c r="V51" s="22">
        <v>1</v>
      </c>
      <c r="W51" s="568">
        <v>279.7</v>
      </c>
      <c r="X51" s="22">
        <v>2.5</v>
      </c>
      <c r="Y51" s="602">
        <v>1398.52</v>
      </c>
      <c r="Z51" s="569">
        <v>1398.52</v>
      </c>
      <c r="AA51" s="22" t="s">
        <v>88</v>
      </c>
      <c r="AB51" s="7"/>
      <c r="AC51" s="7"/>
    </row>
    <row r="52" spans="1:29" ht="28.5" x14ac:dyDescent="0.2">
      <c r="A52" s="366" t="s">
        <v>76</v>
      </c>
      <c r="B52" s="21" t="s">
        <v>166</v>
      </c>
      <c r="C52" s="492" t="s">
        <v>114</v>
      </c>
      <c r="D52" s="461" t="s">
        <v>115</v>
      </c>
      <c r="E52" s="572" t="s">
        <v>85</v>
      </c>
      <c r="F52" s="22" t="s">
        <v>93</v>
      </c>
      <c r="G52" s="155"/>
      <c r="H52" s="22"/>
      <c r="I52" s="22" t="s">
        <v>75</v>
      </c>
      <c r="J52" s="23" t="s">
        <v>74</v>
      </c>
      <c r="K52" s="22" t="s">
        <v>75</v>
      </c>
      <c r="L52" s="461" t="s">
        <v>1359</v>
      </c>
      <c r="M52" s="146">
        <v>45552</v>
      </c>
      <c r="N52" s="146">
        <v>45554</v>
      </c>
      <c r="O52" s="335"/>
      <c r="P52" s="158"/>
      <c r="Q52" s="568">
        <v>0</v>
      </c>
      <c r="R52" s="568">
        <v>0</v>
      </c>
      <c r="S52" s="361">
        <f t="shared" si="1"/>
        <v>0</v>
      </c>
      <c r="T52" s="22">
        <v>2</v>
      </c>
      <c r="U52" s="568">
        <v>559.41</v>
      </c>
      <c r="V52" s="22">
        <v>1</v>
      </c>
      <c r="W52" s="568">
        <v>279.7</v>
      </c>
      <c r="X52" s="22">
        <v>2.5</v>
      </c>
      <c r="Y52" s="602">
        <v>1398.52</v>
      </c>
      <c r="Z52" s="569">
        <v>1398.52</v>
      </c>
      <c r="AA52" s="22" t="s">
        <v>88</v>
      </c>
      <c r="AB52" s="7"/>
      <c r="AC52" s="7"/>
    </row>
    <row r="53" spans="1:29" ht="28.5" x14ac:dyDescent="0.2">
      <c r="A53" s="366" t="s">
        <v>76</v>
      </c>
      <c r="B53" s="21" t="s">
        <v>166</v>
      </c>
      <c r="C53" s="573" t="s">
        <v>133</v>
      </c>
      <c r="D53" s="574" t="s">
        <v>134</v>
      </c>
      <c r="E53" s="572" t="s">
        <v>85</v>
      </c>
      <c r="F53" s="22" t="s">
        <v>93</v>
      </c>
      <c r="G53" s="155"/>
      <c r="H53" s="22"/>
      <c r="I53" s="22" t="s">
        <v>75</v>
      </c>
      <c r="J53" s="23" t="s">
        <v>74</v>
      </c>
      <c r="K53" s="22" t="s">
        <v>75</v>
      </c>
      <c r="L53" s="461" t="s">
        <v>1364</v>
      </c>
      <c r="M53" s="146">
        <v>45553</v>
      </c>
      <c r="N53" s="146">
        <v>45554</v>
      </c>
      <c r="O53" s="335"/>
      <c r="P53" s="158"/>
      <c r="Q53" s="568">
        <v>0</v>
      </c>
      <c r="R53" s="568">
        <v>0</v>
      </c>
      <c r="S53" s="361">
        <f t="shared" si="1"/>
        <v>0</v>
      </c>
      <c r="T53" s="22">
        <v>0</v>
      </c>
      <c r="U53" s="568">
        <v>559.41</v>
      </c>
      <c r="V53" s="22">
        <v>2</v>
      </c>
      <c r="W53" s="568">
        <v>279.7</v>
      </c>
      <c r="X53" s="571">
        <v>1</v>
      </c>
      <c r="Y53" s="602">
        <v>559.4</v>
      </c>
      <c r="Z53" s="569">
        <v>559.4</v>
      </c>
      <c r="AA53" s="22" t="s">
        <v>88</v>
      </c>
      <c r="AB53" s="7"/>
      <c r="AC53" s="7"/>
    </row>
    <row r="54" spans="1:29" ht="28.5" x14ac:dyDescent="0.2">
      <c r="A54" s="366" t="s">
        <v>76</v>
      </c>
      <c r="B54" s="21" t="s">
        <v>166</v>
      </c>
      <c r="C54" s="573" t="s">
        <v>143</v>
      </c>
      <c r="D54" s="574" t="s">
        <v>144</v>
      </c>
      <c r="E54" s="572" t="s">
        <v>85</v>
      </c>
      <c r="F54" s="22" t="s">
        <v>93</v>
      </c>
      <c r="G54" s="155"/>
      <c r="H54" s="22"/>
      <c r="I54" s="22" t="s">
        <v>75</v>
      </c>
      <c r="J54" s="23" t="s">
        <v>74</v>
      </c>
      <c r="K54" s="22" t="s">
        <v>75</v>
      </c>
      <c r="L54" s="461" t="s">
        <v>1366</v>
      </c>
      <c r="M54" s="575">
        <v>45552</v>
      </c>
      <c r="N54" s="575">
        <v>45554</v>
      </c>
      <c r="O54" s="576"/>
      <c r="P54" s="210"/>
      <c r="Q54" s="577">
        <v>0</v>
      </c>
      <c r="R54" s="577">
        <v>0</v>
      </c>
      <c r="S54" s="592">
        <f t="shared" si="1"/>
        <v>0</v>
      </c>
      <c r="T54" s="75">
        <v>2</v>
      </c>
      <c r="U54" s="577">
        <v>559.41</v>
      </c>
      <c r="V54" s="75">
        <v>1</v>
      </c>
      <c r="W54" s="577">
        <v>279.7</v>
      </c>
      <c r="X54" s="75">
        <v>2.5</v>
      </c>
      <c r="Y54" s="603">
        <v>1398.52</v>
      </c>
      <c r="Z54" s="569">
        <v>1398.52</v>
      </c>
      <c r="AA54" s="22" t="s">
        <v>88</v>
      </c>
      <c r="AB54" s="7"/>
      <c r="AC54" s="7"/>
    </row>
    <row r="55" spans="1:29" ht="28.5" x14ac:dyDescent="0.2">
      <c r="A55" s="366" t="s">
        <v>76</v>
      </c>
      <c r="B55" s="21" t="s">
        <v>166</v>
      </c>
      <c r="C55" s="573" t="s">
        <v>1367</v>
      </c>
      <c r="D55" s="574" t="s">
        <v>523</v>
      </c>
      <c r="E55" s="572" t="s">
        <v>85</v>
      </c>
      <c r="F55" s="22" t="s">
        <v>93</v>
      </c>
      <c r="G55" s="155"/>
      <c r="H55" s="22"/>
      <c r="I55" s="22" t="s">
        <v>75</v>
      </c>
      <c r="J55" s="23" t="s">
        <v>74</v>
      </c>
      <c r="K55" s="22" t="s">
        <v>75</v>
      </c>
      <c r="L55" s="461" t="s">
        <v>1357</v>
      </c>
      <c r="M55" s="146">
        <v>45559</v>
      </c>
      <c r="N55" s="146">
        <v>45559</v>
      </c>
      <c r="O55" s="146"/>
      <c r="P55" s="578"/>
      <c r="Q55" s="577">
        <v>0</v>
      </c>
      <c r="R55" s="577">
        <v>0</v>
      </c>
      <c r="S55" s="592">
        <f t="shared" si="1"/>
        <v>0</v>
      </c>
      <c r="T55" s="579">
        <v>0</v>
      </c>
      <c r="U55" s="577">
        <v>559.41</v>
      </c>
      <c r="V55" s="579">
        <v>1</v>
      </c>
      <c r="W55" s="577">
        <v>279.7</v>
      </c>
      <c r="X55" s="579">
        <v>0.5</v>
      </c>
      <c r="Y55" s="604">
        <v>279.7</v>
      </c>
      <c r="Z55" s="580">
        <v>279.7</v>
      </c>
      <c r="AA55" s="22" t="s">
        <v>88</v>
      </c>
      <c r="AB55" s="7"/>
      <c r="AC55" s="7"/>
    </row>
    <row r="56" spans="1:29" ht="28.5" x14ac:dyDescent="0.2">
      <c r="A56" s="366" t="s">
        <v>76</v>
      </c>
      <c r="B56" s="21" t="s">
        <v>166</v>
      </c>
      <c r="C56" s="573" t="s">
        <v>522</v>
      </c>
      <c r="D56" s="574" t="s">
        <v>523</v>
      </c>
      <c r="E56" s="572" t="s">
        <v>85</v>
      </c>
      <c r="F56" s="22" t="s">
        <v>93</v>
      </c>
      <c r="G56" s="155"/>
      <c r="H56" s="22"/>
      <c r="I56" s="22" t="s">
        <v>75</v>
      </c>
      <c r="J56" s="23" t="s">
        <v>74</v>
      </c>
      <c r="K56" s="22" t="s">
        <v>75</v>
      </c>
      <c r="L56" s="461" t="s">
        <v>1357</v>
      </c>
      <c r="M56" s="146">
        <v>45559</v>
      </c>
      <c r="N56" s="146">
        <v>45559</v>
      </c>
      <c r="O56" s="146"/>
      <c r="P56" s="147"/>
      <c r="Q56" s="415">
        <v>0</v>
      </c>
      <c r="R56" s="415">
        <v>0</v>
      </c>
      <c r="S56" s="593">
        <f t="shared" si="1"/>
        <v>0</v>
      </c>
      <c r="T56" s="21">
        <v>0</v>
      </c>
      <c r="U56" s="415">
        <v>559.41</v>
      </c>
      <c r="V56" s="21">
        <v>1</v>
      </c>
      <c r="W56" s="415">
        <v>279.7</v>
      </c>
      <c r="X56" s="21">
        <v>0.5</v>
      </c>
      <c r="Y56" s="604">
        <v>279.7</v>
      </c>
      <c r="Z56" s="580">
        <v>279.7</v>
      </c>
      <c r="AA56" s="22" t="s">
        <v>88</v>
      </c>
      <c r="AB56" s="7"/>
      <c r="AC56" s="7"/>
    </row>
    <row r="57" spans="1:29" ht="57" x14ac:dyDescent="0.2">
      <c r="A57" s="366" t="s">
        <v>76</v>
      </c>
      <c r="B57" s="375" t="s">
        <v>633</v>
      </c>
      <c r="C57" s="376" t="s">
        <v>589</v>
      </c>
      <c r="D57" s="375">
        <v>1878387</v>
      </c>
      <c r="E57" s="375" t="s">
        <v>333</v>
      </c>
      <c r="F57" s="375" t="s">
        <v>1094</v>
      </c>
      <c r="G57" s="377" t="s">
        <v>579</v>
      </c>
      <c r="H57" s="375" t="s">
        <v>580</v>
      </c>
      <c r="I57" s="375" t="s">
        <v>75</v>
      </c>
      <c r="J57" s="378" t="s">
        <v>74</v>
      </c>
      <c r="K57" s="375" t="s">
        <v>75</v>
      </c>
      <c r="L57" s="379" t="s">
        <v>524</v>
      </c>
      <c r="M57" s="380"/>
      <c r="N57" s="380"/>
      <c r="O57" s="380"/>
      <c r="P57" s="381"/>
      <c r="Q57" s="381">
        <v>0</v>
      </c>
      <c r="R57" s="381">
        <v>0</v>
      </c>
      <c r="S57" s="594">
        <v>0</v>
      </c>
      <c r="T57" s="383">
        <v>0</v>
      </c>
      <c r="U57" s="384">
        <v>0</v>
      </c>
      <c r="V57" s="383">
        <v>10</v>
      </c>
      <c r="W57" s="384">
        <v>263.87</v>
      </c>
      <c r="X57" s="385">
        <f t="shared" ref="X57:X120" si="2">(V57*W57)</f>
        <v>2638.7</v>
      </c>
      <c r="Y57" s="605">
        <f t="shared" ref="Y57:Y120" si="3">(T57*U57)+(V57*W57)</f>
        <v>2638.7</v>
      </c>
      <c r="Z57" s="382">
        <f>S57+Y57</f>
        <v>2638.7</v>
      </c>
      <c r="AA57" s="22" t="s">
        <v>88</v>
      </c>
      <c r="AB57" s="7"/>
      <c r="AC57" s="7"/>
    </row>
    <row r="58" spans="1:29" ht="57" x14ac:dyDescent="0.2">
      <c r="A58" s="366" t="s">
        <v>76</v>
      </c>
      <c r="B58" s="375" t="s">
        <v>633</v>
      </c>
      <c r="C58" s="376" t="s">
        <v>590</v>
      </c>
      <c r="D58" s="375">
        <v>1866796</v>
      </c>
      <c r="E58" s="375" t="s">
        <v>333</v>
      </c>
      <c r="F58" s="375" t="s">
        <v>1094</v>
      </c>
      <c r="G58" s="377" t="s">
        <v>579</v>
      </c>
      <c r="H58" s="375" t="s">
        <v>580</v>
      </c>
      <c r="I58" s="375" t="s">
        <v>75</v>
      </c>
      <c r="J58" s="378" t="s">
        <v>74</v>
      </c>
      <c r="K58" s="375" t="s">
        <v>75</v>
      </c>
      <c r="L58" s="379" t="s">
        <v>524</v>
      </c>
      <c r="M58" s="380"/>
      <c r="N58" s="380"/>
      <c r="O58" s="380"/>
      <c r="P58" s="381"/>
      <c r="Q58" s="381">
        <v>0</v>
      </c>
      <c r="R58" s="381">
        <v>0</v>
      </c>
      <c r="S58" s="594">
        <v>0</v>
      </c>
      <c r="T58" s="383">
        <v>0</v>
      </c>
      <c r="U58" s="384">
        <v>0</v>
      </c>
      <c r="V58" s="383">
        <v>8</v>
      </c>
      <c r="W58" s="384">
        <v>263.87</v>
      </c>
      <c r="X58" s="385">
        <f t="shared" si="2"/>
        <v>2110.96</v>
      </c>
      <c r="Y58" s="605">
        <f t="shared" si="3"/>
        <v>2110.96</v>
      </c>
      <c r="Z58" s="382">
        <f t="shared" ref="Z58:Z101" si="4">S58+Y58</f>
        <v>2110.96</v>
      </c>
      <c r="AA58" s="22" t="s">
        <v>88</v>
      </c>
      <c r="AB58" s="7"/>
      <c r="AC58" s="7"/>
    </row>
    <row r="59" spans="1:29" ht="57" x14ac:dyDescent="0.2">
      <c r="A59" s="366" t="s">
        <v>76</v>
      </c>
      <c r="B59" s="375" t="s">
        <v>633</v>
      </c>
      <c r="C59" s="376" t="s">
        <v>637</v>
      </c>
      <c r="D59" s="375">
        <v>1513435</v>
      </c>
      <c r="E59" s="375" t="s">
        <v>333</v>
      </c>
      <c r="F59" s="375" t="s">
        <v>1094</v>
      </c>
      <c r="G59" s="377" t="s">
        <v>579</v>
      </c>
      <c r="H59" s="375" t="s">
        <v>580</v>
      </c>
      <c r="I59" s="375" t="s">
        <v>75</v>
      </c>
      <c r="J59" s="378" t="s">
        <v>74</v>
      </c>
      <c r="K59" s="375" t="s">
        <v>75</v>
      </c>
      <c r="L59" s="379" t="s">
        <v>524</v>
      </c>
      <c r="M59" s="380"/>
      <c r="N59" s="380"/>
      <c r="O59" s="380"/>
      <c r="P59" s="381"/>
      <c r="Q59" s="381">
        <v>0</v>
      </c>
      <c r="R59" s="381">
        <v>0</v>
      </c>
      <c r="S59" s="594">
        <v>0</v>
      </c>
      <c r="T59" s="383">
        <v>0</v>
      </c>
      <c r="U59" s="384">
        <v>0</v>
      </c>
      <c r="V59" s="383">
        <v>8</v>
      </c>
      <c r="W59" s="384">
        <v>263.87</v>
      </c>
      <c r="X59" s="385">
        <f t="shared" si="2"/>
        <v>2110.96</v>
      </c>
      <c r="Y59" s="605">
        <f t="shared" si="3"/>
        <v>2110.96</v>
      </c>
      <c r="Z59" s="382">
        <f t="shared" si="4"/>
        <v>2110.96</v>
      </c>
      <c r="AA59" s="22" t="s">
        <v>88</v>
      </c>
      <c r="AB59" s="7"/>
      <c r="AC59" s="7"/>
    </row>
    <row r="60" spans="1:29" ht="57" x14ac:dyDescent="0.2">
      <c r="A60" s="366" t="s">
        <v>76</v>
      </c>
      <c r="B60" s="375" t="s">
        <v>633</v>
      </c>
      <c r="C60" s="376" t="s">
        <v>594</v>
      </c>
      <c r="D60" s="375">
        <v>1878395</v>
      </c>
      <c r="E60" s="375" t="s">
        <v>333</v>
      </c>
      <c r="F60" s="375" t="s">
        <v>1094</v>
      </c>
      <c r="G60" s="377" t="s">
        <v>579</v>
      </c>
      <c r="H60" s="375" t="s">
        <v>580</v>
      </c>
      <c r="I60" s="375" t="s">
        <v>75</v>
      </c>
      <c r="J60" s="378" t="s">
        <v>74</v>
      </c>
      <c r="K60" s="375" t="s">
        <v>75</v>
      </c>
      <c r="L60" s="379" t="s">
        <v>524</v>
      </c>
      <c r="M60" s="380"/>
      <c r="N60" s="380"/>
      <c r="O60" s="380"/>
      <c r="P60" s="381"/>
      <c r="Q60" s="381">
        <v>0</v>
      </c>
      <c r="R60" s="381">
        <v>0</v>
      </c>
      <c r="S60" s="594">
        <v>0</v>
      </c>
      <c r="T60" s="383">
        <v>0</v>
      </c>
      <c r="U60" s="384">
        <v>0</v>
      </c>
      <c r="V60" s="383">
        <v>8</v>
      </c>
      <c r="W60" s="384">
        <v>263.87</v>
      </c>
      <c r="X60" s="385">
        <f t="shared" si="2"/>
        <v>2110.96</v>
      </c>
      <c r="Y60" s="605">
        <f t="shared" si="3"/>
        <v>2110.96</v>
      </c>
      <c r="Z60" s="382">
        <f t="shared" si="4"/>
        <v>2110.96</v>
      </c>
      <c r="AA60" s="22" t="s">
        <v>88</v>
      </c>
      <c r="AB60" s="7"/>
      <c r="AC60" s="7"/>
    </row>
    <row r="61" spans="1:29" ht="57" x14ac:dyDescent="0.2">
      <c r="A61" s="366" t="s">
        <v>76</v>
      </c>
      <c r="B61" s="375" t="s">
        <v>633</v>
      </c>
      <c r="C61" s="376" t="s">
        <v>593</v>
      </c>
      <c r="D61" s="375">
        <v>1848968</v>
      </c>
      <c r="E61" s="375" t="s">
        <v>333</v>
      </c>
      <c r="F61" s="375" t="s">
        <v>1094</v>
      </c>
      <c r="G61" s="377" t="s">
        <v>579</v>
      </c>
      <c r="H61" s="375" t="s">
        <v>580</v>
      </c>
      <c r="I61" s="375" t="s">
        <v>75</v>
      </c>
      <c r="J61" s="378" t="s">
        <v>74</v>
      </c>
      <c r="K61" s="375" t="s">
        <v>75</v>
      </c>
      <c r="L61" s="379" t="s">
        <v>524</v>
      </c>
      <c r="M61" s="380"/>
      <c r="N61" s="380"/>
      <c r="O61" s="380"/>
      <c r="P61" s="381"/>
      <c r="Q61" s="381">
        <v>0</v>
      </c>
      <c r="R61" s="381">
        <v>0</v>
      </c>
      <c r="S61" s="594">
        <v>0</v>
      </c>
      <c r="T61" s="383">
        <v>0</v>
      </c>
      <c r="U61" s="384">
        <v>0</v>
      </c>
      <c r="V61" s="383">
        <v>7</v>
      </c>
      <c r="W61" s="384">
        <v>263.87</v>
      </c>
      <c r="X61" s="385">
        <f t="shared" si="2"/>
        <v>1847.0900000000001</v>
      </c>
      <c r="Y61" s="605">
        <f t="shared" si="3"/>
        <v>1847.0900000000001</v>
      </c>
      <c r="Z61" s="382">
        <f t="shared" si="4"/>
        <v>1847.0900000000001</v>
      </c>
      <c r="AA61" s="22" t="s">
        <v>88</v>
      </c>
      <c r="AB61" s="7"/>
      <c r="AC61" s="7"/>
    </row>
    <row r="62" spans="1:29" ht="57" x14ac:dyDescent="0.2">
      <c r="A62" s="366" t="s">
        <v>76</v>
      </c>
      <c r="B62" s="375" t="s">
        <v>633</v>
      </c>
      <c r="C62" s="376" t="s">
        <v>595</v>
      </c>
      <c r="D62" s="375">
        <v>1879081</v>
      </c>
      <c r="E62" s="375" t="s">
        <v>333</v>
      </c>
      <c r="F62" s="375" t="s">
        <v>1094</v>
      </c>
      <c r="G62" s="377" t="s">
        <v>579</v>
      </c>
      <c r="H62" s="375" t="s">
        <v>580</v>
      </c>
      <c r="I62" s="375" t="s">
        <v>75</v>
      </c>
      <c r="J62" s="378" t="s">
        <v>74</v>
      </c>
      <c r="K62" s="375" t="s">
        <v>75</v>
      </c>
      <c r="L62" s="379" t="s">
        <v>524</v>
      </c>
      <c r="M62" s="380"/>
      <c r="N62" s="380"/>
      <c r="O62" s="380"/>
      <c r="P62" s="381"/>
      <c r="Q62" s="381">
        <v>0</v>
      </c>
      <c r="R62" s="381">
        <v>0</v>
      </c>
      <c r="S62" s="594">
        <v>0</v>
      </c>
      <c r="T62" s="383">
        <v>0</v>
      </c>
      <c r="U62" s="384">
        <v>0</v>
      </c>
      <c r="V62" s="383">
        <v>7</v>
      </c>
      <c r="W62" s="384">
        <v>263.87</v>
      </c>
      <c r="X62" s="385">
        <f t="shared" si="2"/>
        <v>1847.0900000000001</v>
      </c>
      <c r="Y62" s="605">
        <f t="shared" si="3"/>
        <v>1847.0900000000001</v>
      </c>
      <c r="Z62" s="382">
        <f t="shared" si="4"/>
        <v>1847.0900000000001</v>
      </c>
      <c r="AA62" s="22" t="s">
        <v>88</v>
      </c>
      <c r="AB62" s="7"/>
      <c r="AC62" s="7"/>
    </row>
    <row r="63" spans="1:29" ht="57" x14ac:dyDescent="0.2">
      <c r="A63" s="366" t="s">
        <v>76</v>
      </c>
      <c r="B63" s="375" t="s">
        <v>633</v>
      </c>
      <c r="C63" s="376" t="s">
        <v>596</v>
      </c>
      <c r="D63" s="375">
        <v>1878662</v>
      </c>
      <c r="E63" s="375" t="s">
        <v>333</v>
      </c>
      <c r="F63" s="375" t="s">
        <v>1094</v>
      </c>
      <c r="G63" s="377" t="s">
        <v>579</v>
      </c>
      <c r="H63" s="375" t="s">
        <v>580</v>
      </c>
      <c r="I63" s="375" t="s">
        <v>75</v>
      </c>
      <c r="J63" s="378" t="s">
        <v>74</v>
      </c>
      <c r="K63" s="375" t="s">
        <v>75</v>
      </c>
      <c r="L63" s="379" t="s">
        <v>524</v>
      </c>
      <c r="M63" s="380"/>
      <c r="N63" s="380"/>
      <c r="O63" s="380"/>
      <c r="P63" s="381"/>
      <c r="Q63" s="381">
        <v>0</v>
      </c>
      <c r="R63" s="381">
        <v>0</v>
      </c>
      <c r="S63" s="594">
        <v>0</v>
      </c>
      <c r="T63" s="383">
        <v>0</v>
      </c>
      <c r="U63" s="384">
        <v>0</v>
      </c>
      <c r="V63" s="383">
        <v>7</v>
      </c>
      <c r="W63" s="384">
        <v>263.87</v>
      </c>
      <c r="X63" s="385">
        <f t="shared" si="2"/>
        <v>1847.0900000000001</v>
      </c>
      <c r="Y63" s="605">
        <f t="shared" si="3"/>
        <v>1847.0900000000001</v>
      </c>
      <c r="Z63" s="382">
        <f t="shared" si="4"/>
        <v>1847.0900000000001</v>
      </c>
      <c r="AA63" s="22" t="s">
        <v>88</v>
      </c>
      <c r="AB63" s="7"/>
      <c r="AC63" s="7"/>
    </row>
    <row r="64" spans="1:29" ht="57" x14ac:dyDescent="0.2">
      <c r="A64" s="366" t="s">
        <v>76</v>
      </c>
      <c r="B64" s="375" t="s">
        <v>633</v>
      </c>
      <c r="C64" s="376" t="s">
        <v>597</v>
      </c>
      <c r="D64" s="375">
        <v>1802526</v>
      </c>
      <c r="E64" s="375" t="s">
        <v>577</v>
      </c>
      <c r="F64" s="375" t="s">
        <v>1094</v>
      </c>
      <c r="G64" s="377" t="s">
        <v>579</v>
      </c>
      <c r="H64" s="375" t="s">
        <v>580</v>
      </c>
      <c r="I64" s="375" t="s">
        <v>75</v>
      </c>
      <c r="J64" s="378" t="s">
        <v>74</v>
      </c>
      <c r="K64" s="375" t="s">
        <v>75</v>
      </c>
      <c r="L64" s="379" t="s">
        <v>524</v>
      </c>
      <c r="M64" s="380"/>
      <c r="N64" s="380"/>
      <c r="O64" s="380"/>
      <c r="P64" s="381"/>
      <c r="Q64" s="381">
        <v>0</v>
      </c>
      <c r="R64" s="381">
        <v>0</v>
      </c>
      <c r="S64" s="594">
        <v>0</v>
      </c>
      <c r="T64" s="383">
        <v>0</v>
      </c>
      <c r="U64" s="384">
        <v>0</v>
      </c>
      <c r="V64" s="383">
        <v>10</v>
      </c>
      <c r="W64" s="384">
        <v>263.87</v>
      </c>
      <c r="X64" s="385">
        <f t="shared" si="2"/>
        <v>2638.7</v>
      </c>
      <c r="Y64" s="605">
        <f t="shared" si="3"/>
        <v>2638.7</v>
      </c>
      <c r="Z64" s="382">
        <f t="shared" si="4"/>
        <v>2638.7</v>
      </c>
      <c r="AA64" s="22" t="s">
        <v>88</v>
      </c>
      <c r="AB64" s="7"/>
      <c r="AC64" s="7"/>
    </row>
    <row r="65" spans="1:29" ht="57" x14ac:dyDescent="0.2">
      <c r="A65" s="366" t="s">
        <v>76</v>
      </c>
      <c r="B65" s="375" t="s">
        <v>633</v>
      </c>
      <c r="C65" s="376" t="s">
        <v>599</v>
      </c>
      <c r="D65" s="378">
        <v>1780522</v>
      </c>
      <c r="E65" s="378" t="s">
        <v>333</v>
      </c>
      <c r="F65" s="375" t="s">
        <v>1094</v>
      </c>
      <c r="G65" s="377" t="s">
        <v>579</v>
      </c>
      <c r="H65" s="378" t="s">
        <v>580</v>
      </c>
      <c r="I65" s="378" t="s">
        <v>75</v>
      </c>
      <c r="J65" s="378" t="s">
        <v>74</v>
      </c>
      <c r="K65" s="378" t="s">
        <v>75</v>
      </c>
      <c r="L65" s="379" t="s">
        <v>524</v>
      </c>
      <c r="M65" s="388"/>
      <c r="N65" s="388"/>
      <c r="O65" s="388"/>
      <c r="P65" s="389"/>
      <c r="Q65" s="389">
        <v>0</v>
      </c>
      <c r="R65" s="389">
        <v>0</v>
      </c>
      <c r="S65" s="595">
        <v>0</v>
      </c>
      <c r="T65" s="383">
        <v>0</v>
      </c>
      <c r="U65" s="384">
        <v>0</v>
      </c>
      <c r="V65" s="383">
        <v>10</v>
      </c>
      <c r="W65" s="384">
        <v>263.87</v>
      </c>
      <c r="X65" s="385">
        <f t="shared" si="2"/>
        <v>2638.7</v>
      </c>
      <c r="Y65" s="605">
        <f t="shared" si="3"/>
        <v>2638.7</v>
      </c>
      <c r="Z65" s="382">
        <f t="shared" si="4"/>
        <v>2638.7</v>
      </c>
      <c r="AA65" s="22" t="s">
        <v>88</v>
      </c>
      <c r="AB65" s="7"/>
      <c r="AC65" s="7"/>
    </row>
    <row r="66" spans="1:29" ht="57" x14ac:dyDescent="0.2">
      <c r="A66" s="366" t="s">
        <v>76</v>
      </c>
      <c r="B66" s="375" t="s">
        <v>633</v>
      </c>
      <c r="C66" s="376" t="s">
        <v>1095</v>
      </c>
      <c r="D66" s="378">
        <v>1879685</v>
      </c>
      <c r="E66" s="378" t="s">
        <v>333</v>
      </c>
      <c r="F66" s="375" t="s">
        <v>1094</v>
      </c>
      <c r="G66" s="377" t="s">
        <v>579</v>
      </c>
      <c r="H66" s="375" t="s">
        <v>580</v>
      </c>
      <c r="I66" s="375" t="s">
        <v>75</v>
      </c>
      <c r="J66" s="378" t="s">
        <v>74</v>
      </c>
      <c r="K66" s="375" t="s">
        <v>75</v>
      </c>
      <c r="L66" s="379" t="s">
        <v>524</v>
      </c>
      <c r="M66" s="380"/>
      <c r="N66" s="380"/>
      <c r="O66" s="380"/>
      <c r="P66" s="381"/>
      <c r="Q66" s="381">
        <v>0</v>
      </c>
      <c r="R66" s="381">
        <v>0</v>
      </c>
      <c r="S66" s="595">
        <v>0</v>
      </c>
      <c r="T66" s="383">
        <v>0</v>
      </c>
      <c r="U66" s="384">
        <v>0</v>
      </c>
      <c r="V66" s="383">
        <v>7</v>
      </c>
      <c r="W66" s="384">
        <v>263.87</v>
      </c>
      <c r="X66" s="385">
        <f t="shared" si="2"/>
        <v>1847.0900000000001</v>
      </c>
      <c r="Y66" s="605">
        <f t="shared" si="3"/>
        <v>1847.0900000000001</v>
      </c>
      <c r="Z66" s="382">
        <f t="shared" si="4"/>
        <v>1847.0900000000001</v>
      </c>
      <c r="AA66" s="22" t="s">
        <v>88</v>
      </c>
      <c r="AB66" s="7"/>
      <c r="AC66" s="7"/>
    </row>
    <row r="67" spans="1:29" ht="57" x14ac:dyDescent="0.2">
      <c r="A67" s="366" t="s">
        <v>76</v>
      </c>
      <c r="B67" s="375" t="s">
        <v>633</v>
      </c>
      <c r="C67" s="376" t="s">
        <v>663</v>
      </c>
      <c r="D67" s="378">
        <v>1710516</v>
      </c>
      <c r="E67" s="378" t="s">
        <v>333</v>
      </c>
      <c r="F67" s="375" t="s">
        <v>1094</v>
      </c>
      <c r="G67" s="377" t="s">
        <v>579</v>
      </c>
      <c r="H67" s="378" t="s">
        <v>580</v>
      </c>
      <c r="I67" s="378" t="s">
        <v>75</v>
      </c>
      <c r="J67" s="378" t="s">
        <v>74</v>
      </c>
      <c r="K67" s="378" t="s">
        <v>75</v>
      </c>
      <c r="L67" s="379" t="s">
        <v>524</v>
      </c>
      <c r="M67" s="388"/>
      <c r="N67" s="388"/>
      <c r="O67" s="388"/>
      <c r="P67" s="389"/>
      <c r="Q67" s="389">
        <v>0</v>
      </c>
      <c r="R67" s="389">
        <v>0</v>
      </c>
      <c r="S67" s="595">
        <v>0</v>
      </c>
      <c r="T67" s="383">
        <v>0</v>
      </c>
      <c r="U67" s="384">
        <v>0</v>
      </c>
      <c r="V67" s="383">
        <v>7</v>
      </c>
      <c r="W67" s="384">
        <v>263.87</v>
      </c>
      <c r="X67" s="385">
        <f t="shared" si="2"/>
        <v>1847.0900000000001</v>
      </c>
      <c r="Y67" s="382">
        <f t="shared" si="3"/>
        <v>1847.0900000000001</v>
      </c>
      <c r="Z67" s="382">
        <f t="shared" si="4"/>
        <v>1847.0900000000001</v>
      </c>
      <c r="AA67" s="22" t="s">
        <v>88</v>
      </c>
      <c r="AB67" s="7"/>
      <c r="AC67" s="7"/>
    </row>
    <row r="68" spans="1:29" ht="57" x14ac:dyDescent="0.2">
      <c r="A68" s="366" t="s">
        <v>76</v>
      </c>
      <c r="B68" s="375" t="s">
        <v>633</v>
      </c>
      <c r="C68" s="376" t="s">
        <v>575</v>
      </c>
      <c r="D68" s="375" t="s">
        <v>576</v>
      </c>
      <c r="E68" s="375" t="s">
        <v>577</v>
      </c>
      <c r="F68" s="375" t="s">
        <v>1094</v>
      </c>
      <c r="G68" s="377" t="s">
        <v>579</v>
      </c>
      <c r="H68" s="375" t="s">
        <v>580</v>
      </c>
      <c r="I68" s="375" t="s">
        <v>75</v>
      </c>
      <c r="J68" s="378" t="s">
        <v>74</v>
      </c>
      <c r="K68" s="375" t="s">
        <v>75</v>
      </c>
      <c r="L68" s="379" t="s">
        <v>581</v>
      </c>
      <c r="M68" s="380"/>
      <c r="N68" s="380"/>
      <c r="O68" s="380"/>
      <c r="P68" s="381"/>
      <c r="Q68" s="381">
        <v>0</v>
      </c>
      <c r="R68" s="381">
        <v>0</v>
      </c>
      <c r="S68" s="525">
        <f t="shared" ref="S68" si="5">Q68+R68</f>
        <v>0</v>
      </c>
      <c r="T68" s="375">
        <v>0</v>
      </c>
      <c r="U68" s="381">
        <v>0</v>
      </c>
      <c r="V68" s="375">
        <v>10</v>
      </c>
      <c r="W68" s="381">
        <v>263.87</v>
      </c>
      <c r="X68" s="385">
        <f t="shared" si="2"/>
        <v>2638.7</v>
      </c>
      <c r="Y68" s="390">
        <f t="shared" si="3"/>
        <v>2638.7</v>
      </c>
      <c r="Z68" s="382">
        <f t="shared" si="4"/>
        <v>2638.7</v>
      </c>
      <c r="AA68" s="22" t="s">
        <v>88</v>
      </c>
      <c r="AB68" s="7"/>
      <c r="AC68" s="7"/>
    </row>
    <row r="69" spans="1:29" ht="57" x14ac:dyDescent="0.2">
      <c r="A69" s="366" t="s">
        <v>76</v>
      </c>
      <c r="B69" s="375" t="s">
        <v>633</v>
      </c>
      <c r="C69" s="376" t="s">
        <v>603</v>
      </c>
      <c r="D69" s="378">
        <v>1878760</v>
      </c>
      <c r="E69" s="378" t="s">
        <v>333</v>
      </c>
      <c r="F69" s="375" t="s">
        <v>1094</v>
      </c>
      <c r="G69" s="377" t="s">
        <v>579</v>
      </c>
      <c r="H69" s="378" t="s">
        <v>580</v>
      </c>
      <c r="I69" s="378" t="s">
        <v>75</v>
      </c>
      <c r="J69" s="378" t="s">
        <v>74</v>
      </c>
      <c r="K69" s="378" t="s">
        <v>75</v>
      </c>
      <c r="L69" s="392" t="s">
        <v>82</v>
      </c>
      <c r="M69" s="388"/>
      <c r="N69" s="388"/>
      <c r="O69" s="388"/>
      <c r="P69" s="389"/>
      <c r="Q69" s="389">
        <v>0</v>
      </c>
      <c r="R69" s="389">
        <v>0</v>
      </c>
      <c r="S69" s="595">
        <v>0</v>
      </c>
      <c r="T69" s="375">
        <v>0</v>
      </c>
      <c r="U69" s="384">
        <v>0</v>
      </c>
      <c r="V69" s="383">
        <v>10</v>
      </c>
      <c r="W69" s="384">
        <v>263.87</v>
      </c>
      <c r="X69" s="385">
        <f t="shared" si="2"/>
        <v>2638.7</v>
      </c>
      <c r="Y69" s="382">
        <f t="shared" si="3"/>
        <v>2638.7</v>
      </c>
      <c r="Z69" s="382">
        <f t="shared" si="4"/>
        <v>2638.7</v>
      </c>
      <c r="AA69" s="22" t="s">
        <v>88</v>
      </c>
      <c r="AB69" s="7"/>
      <c r="AC69" s="7"/>
    </row>
    <row r="70" spans="1:29" ht="57" x14ac:dyDescent="0.2">
      <c r="A70" s="366" t="s">
        <v>76</v>
      </c>
      <c r="B70" s="375" t="s">
        <v>633</v>
      </c>
      <c r="C70" s="376" t="s">
        <v>604</v>
      </c>
      <c r="D70" s="378">
        <v>3400794</v>
      </c>
      <c r="E70" s="378" t="s">
        <v>333</v>
      </c>
      <c r="F70" s="375" t="s">
        <v>1094</v>
      </c>
      <c r="G70" s="377" t="s">
        <v>579</v>
      </c>
      <c r="H70" s="378" t="s">
        <v>580</v>
      </c>
      <c r="I70" s="378" t="s">
        <v>75</v>
      </c>
      <c r="J70" s="378" t="s">
        <v>74</v>
      </c>
      <c r="K70" s="378" t="s">
        <v>75</v>
      </c>
      <c r="L70" s="392" t="s">
        <v>82</v>
      </c>
      <c r="M70" s="388"/>
      <c r="N70" s="388"/>
      <c r="O70" s="388"/>
      <c r="P70" s="389"/>
      <c r="Q70" s="389">
        <v>0</v>
      </c>
      <c r="R70" s="389">
        <v>0</v>
      </c>
      <c r="S70" s="595">
        <v>0</v>
      </c>
      <c r="T70" s="375">
        <v>0</v>
      </c>
      <c r="U70" s="384">
        <v>0</v>
      </c>
      <c r="V70" s="383">
        <v>11</v>
      </c>
      <c r="W70" s="384">
        <v>263.87</v>
      </c>
      <c r="X70" s="385">
        <f t="shared" si="2"/>
        <v>2902.57</v>
      </c>
      <c r="Y70" s="382">
        <f t="shared" si="3"/>
        <v>2902.57</v>
      </c>
      <c r="Z70" s="382">
        <f t="shared" si="4"/>
        <v>2902.57</v>
      </c>
      <c r="AA70" s="22" t="s">
        <v>88</v>
      </c>
      <c r="AB70" s="7"/>
      <c r="AC70" s="7"/>
    </row>
    <row r="71" spans="1:29" ht="57" x14ac:dyDescent="0.2">
      <c r="A71" s="366" t="s">
        <v>76</v>
      </c>
      <c r="B71" s="375" t="s">
        <v>633</v>
      </c>
      <c r="C71" s="376" t="s">
        <v>605</v>
      </c>
      <c r="D71" s="378">
        <v>1370588</v>
      </c>
      <c r="E71" s="378" t="s">
        <v>333</v>
      </c>
      <c r="F71" s="375" t="s">
        <v>1094</v>
      </c>
      <c r="G71" s="377" t="s">
        <v>579</v>
      </c>
      <c r="H71" s="378" t="s">
        <v>580</v>
      </c>
      <c r="I71" s="378" t="s">
        <v>75</v>
      </c>
      <c r="J71" s="378" t="s">
        <v>74</v>
      </c>
      <c r="K71" s="378" t="s">
        <v>75</v>
      </c>
      <c r="L71" s="392" t="s">
        <v>82</v>
      </c>
      <c r="M71" s="388"/>
      <c r="N71" s="388"/>
      <c r="O71" s="388"/>
      <c r="P71" s="389"/>
      <c r="Q71" s="389">
        <v>0</v>
      </c>
      <c r="R71" s="389">
        <v>0</v>
      </c>
      <c r="S71" s="595">
        <v>0</v>
      </c>
      <c r="T71" s="383">
        <v>0</v>
      </c>
      <c r="U71" s="384">
        <v>0</v>
      </c>
      <c r="V71" s="383">
        <v>6</v>
      </c>
      <c r="W71" s="384">
        <v>263.87</v>
      </c>
      <c r="X71" s="385">
        <f t="shared" si="2"/>
        <v>1583.22</v>
      </c>
      <c r="Y71" s="382">
        <f t="shared" si="3"/>
        <v>1583.22</v>
      </c>
      <c r="Z71" s="382">
        <f t="shared" si="4"/>
        <v>1583.22</v>
      </c>
      <c r="AA71" s="22" t="s">
        <v>88</v>
      </c>
      <c r="AB71" s="7"/>
      <c r="AC71" s="7"/>
    </row>
    <row r="72" spans="1:29" ht="57" x14ac:dyDescent="0.2">
      <c r="A72" s="366" t="s">
        <v>76</v>
      </c>
      <c r="B72" s="375" t="s">
        <v>633</v>
      </c>
      <c r="C72" s="376" t="s">
        <v>664</v>
      </c>
      <c r="D72" s="378">
        <v>1866532</v>
      </c>
      <c r="E72" s="378" t="s">
        <v>333</v>
      </c>
      <c r="F72" s="375" t="s">
        <v>1094</v>
      </c>
      <c r="G72" s="377" t="s">
        <v>579</v>
      </c>
      <c r="H72" s="378" t="s">
        <v>580</v>
      </c>
      <c r="I72" s="378" t="s">
        <v>75</v>
      </c>
      <c r="J72" s="378" t="s">
        <v>74</v>
      </c>
      <c r="K72" s="378" t="s">
        <v>75</v>
      </c>
      <c r="L72" s="392" t="s">
        <v>82</v>
      </c>
      <c r="M72" s="388"/>
      <c r="N72" s="388"/>
      <c r="O72" s="388"/>
      <c r="P72" s="389"/>
      <c r="Q72" s="389">
        <v>0</v>
      </c>
      <c r="R72" s="389">
        <v>0</v>
      </c>
      <c r="S72" s="595">
        <v>0</v>
      </c>
      <c r="T72" s="383">
        <v>0</v>
      </c>
      <c r="U72" s="384">
        <v>0</v>
      </c>
      <c r="V72" s="383">
        <v>8</v>
      </c>
      <c r="W72" s="384">
        <v>263.87</v>
      </c>
      <c r="X72" s="385">
        <f t="shared" si="2"/>
        <v>2110.96</v>
      </c>
      <c r="Y72" s="382">
        <f t="shared" si="3"/>
        <v>2110.96</v>
      </c>
      <c r="Z72" s="382">
        <f t="shared" si="4"/>
        <v>2110.96</v>
      </c>
      <c r="AA72" s="22" t="s">
        <v>88</v>
      </c>
      <c r="AB72" s="7"/>
      <c r="AC72" s="7"/>
    </row>
    <row r="73" spans="1:29" ht="57" x14ac:dyDescent="0.2">
      <c r="A73" s="366" t="s">
        <v>76</v>
      </c>
      <c r="B73" s="375" t="s">
        <v>633</v>
      </c>
      <c r="C73" s="376" t="s">
        <v>615</v>
      </c>
      <c r="D73" s="378">
        <v>1780395</v>
      </c>
      <c r="E73" s="378" t="s">
        <v>333</v>
      </c>
      <c r="F73" s="375" t="s">
        <v>1094</v>
      </c>
      <c r="G73" s="377" t="s">
        <v>579</v>
      </c>
      <c r="H73" s="378" t="s">
        <v>580</v>
      </c>
      <c r="I73" s="378" t="s">
        <v>75</v>
      </c>
      <c r="J73" s="378" t="s">
        <v>74</v>
      </c>
      <c r="K73" s="378" t="s">
        <v>75</v>
      </c>
      <c r="L73" s="392" t="s">
        <v>82</v>
      </c>
      <c r="M73" s="388"/>
      <c r="N73" s="388"/>
      <c r="O73" s="388"/>
      <c r="P73" s="389"/>
      <c r="Q73" s="389">
        <v>0</v>
      </c>
      <c r="R73" s="389">
        <v>0</v>
      </c>
      <c r="S73" s="595">
        <v>0</v>
      </c>
      <c r="T73" s="383">
        <v>0</v>
      </c>
      <c r="U73" s="384">
        <v>0</v>
      </c>
      <c r="V73" s="383">
        <v>7</v>
      </c>
      <c r="W73" s="384">
        <v>263.87</v>
      </c>
      <c r="X73" s="385">
        <f t="shared" si="2"/>
        <v>1847.0900000000001</v>
      </c>
      <c r="Y73" s="382">
        <f t="shared" si="3"/>
        <v>1847.0900000000001</v>
      </c>
      <c r="Z73" s="382">
        <f t="shared" si="4"/>
        <v>1847.0900000000001</v>
      </c>
      <c r="AA73" s="22" t="s">
        <v>88</v>
      </c>
      <c r="AB73" s="7"/>
      <c r="AC73" s="7"/>
    </row>
    <row r="74" spans="1:29" ht="57" x14ac:dyDescent="0.2">
      <c r="A74" s="366" t="s">
        <v>76</v>
      </c>
      <c r="B74" s="375" t="s">
        <v>633</v>
      </c>
      <c r="C74" s="376" t="s">
        <v>607</v>
      </c>
      <c r="D74" s="375">
        <v>1878638</v>
      </c>
      <c r="E74" s="375" t="s">
        <v>333</v>
      </c>
      <c r="F74" s="375" t="s">
        <v>1094</v>
      </c>
      <c r="G74" s="377" t="s">
        <v>579</v>
      </c>
      <c r="H74" s="375" t="s">
        <v>580</v>
      </c>
      <c r="I74" s="375" t="s">
        <v>75</v>
      </c>
      <c r="J74" s="378" t="s">
        <v>74</v>
      </c>
      <c r="K74" s="375" t="s">
        <v>75</v>
      </c>
      <c r="L74" s="392" t="s">
        <v>82</v>
      </c>
      <c r="M74" s="380"/>
      <c r="N74" s="380"/>
      <c r="O74" s="380"/>
      <c r="P74" s="381"/>
      <c r="Q74" s="381">
        <v>0</v>
      </c>
      <c r="R74" s="381">
        <v>0</v>
      </c>
      <c r="S74" s="595">
        <v>0</v>
      </c>
      <c r="T74" s="383">
        <v>0</v>
      </c>
      <c r="U74" s="384">
        <v>0</v>
      </c>
      <c r="V74" s="383">
        <v>7</v>
      </c>
      <c r="W74" s="384">
        <v>263.87</v>
      </c>
      <c r="X74" s="385">
        <f t="shared" si="2"/>
        <v>1847.0900000000001</v>
      </c>
      <c r="Y74" s="382">
        <f t="shared" si="3"/>
        <v>1847.0900000000001</v>
      </c>
      <c r="Z74" s="382">
        <f t="shared" si="4"/>
        <v>1847.0900000000001</v>
      </c>
      <c r="AA74" s="22" t="s">
        <v>88</v>
      </c>
      <c r="AB74" s="7"/>
      <c r="AC74" s="7"/>
    </row>
    <row r="75" spans="1:29" ht="57" x14ac:dyDescent="0.2">
      <c r="A75" s="366" t="s">
        <v>76</v>
      </c>
      <c r="B75" s="375" t="s">
        <v>633</v>
      </c>
      <c r="C75" s="376" t="s">
        <v>657</v>
      </c>
      <c r="D75" s="375">
        <v>1866532</v>
      </c>
      <c r="E75" s="375" t="s">
        <v>333</v>
      </c>
      <c r="F75" s="375" t="s">
        <v>1094</v>
      </c>
      <c r="G75" s="377" t="s">
        <v>579</v>
      </c>
      <c r="H75" s="375" t="s">
        <v>580</v>
      </c>
      <c r="I75" s="375" t="s">
        <v>75</v>
      </c>
      <c r="J75" s="378" t="s">
        <v>74</v>
      </c>
      <c r="K75" s="375" t="s">
        <v>75</v>
      </c>
      <c r="L75" s="392" t="s">
        <v>82</v>
      </c>
      <c r="M75" s="380"/>
      <c r="N75" s="380"/>
      <c r="O75" s="380"/>
      <c r="P75" s="381"/>
      <c r="Q75" s="381">
        <v>0</v>
      </c>
      <c r="R75" s="381">
        <v>0</v>
      </c>
      <c r="S75" s="594">
        <v>0</v>
      </c>
      <c r="T75" s="383">
        <v>0</v>
      </c>
      <c r="U75" s="384">
        <v>0</v>
      </c>
      <c r="V75" s="383">
        <v>7</v>
      </c>
      <c r="W75" s="384">
        <v>263.87</v>
      </c>
      <c r="X75" s="385">
        <f t="shared" si="2"/>
        <v>1847.0900000000001</v>
      </c>
      <c r="Y75" s="382">
        <f t="shared" si="3"/>
        <v>1847.0900000000001</v>
      </c>
      <c r="Z75" s="382">
        <f t="shared" si="4"/>
        <v>1847.0900000000001</v>
      </c>
      <c r="AA75" s="22" t="s">
        <v>88</v>
      </c>
      <c r="AB75" s="7"/>
      <c r="AC75" s="7"/>
    </row>
    <row r="76" spans="1:29" ht="57" x14ac:dyDescent="0.2">
      <c r="A76" s="366" t="s">
        <v>76</v>
      </c>
      <c r="B76" s="375" t="s">
        <v>633</v>
      </c>
      <c r="C76" s="376" t="s">
        <v>609</v>
      </c>
      <c r="D76" s="375">
        <v>1877321</v>
      </c>
      <c r="E76" s="375" t="s">
        <v>333</v>
      </c>
      <c r="F76" s="375" t="s">
        <v>1094</v>
      </c>
      <c r="G76" s="377" t="s">
        <v>579</v>
      </c>
      <c r="H76" s="375" t="s">
        <v>580</v>
      </c>
      <c r="I76" s="375" t="s">
        <v>75</v>
      </c>
      <c r="J76" s="378" t="s">
        <v>74</v>
      </c>
      <c r="K76" s="375" t="s">
        <v>75</v>
      </c>
      <c r="L76" s="392" t="s">
        <v>82</v>
      </c>
      <c r="M76" s="380"/>
      <c r="N76" s="380"/>
      <c r="O76" s="380"/>
      <c r="P76" s="381"/>
      <c r="Q76" s="381">
        <v>0</v>
      </c>
      <c r="R76" s="381">
        <v>0</v>
      </c>
      <c r="S76" s="594">
        <v>0</v>
      </c>
      <c r="T76" s="383">
        <v>0</v>
      </c>
      <c r="U76" s="384">
        <v>0</v>
      </c>
      <c r="V76" s="383">
        <v>8</v>
      </c>
      <c r="W76" s="384">
        <v>263.87</v>
      </c>
      <c r="X76" s="385">
        <f t="shared" si="2"/>
        <v>2110.96</v>
      </c>
      <c r="Y76" s="382">
        <f t="shared" si="3"/>
        <v>2110.96</v>
      </c>
      <c r="Z76" s="382">
        <f t="shared" si="4"/>
        <v>2110.96</v>
      </c>
      <c r="AA76" s="22" t="s">
        <v>88</v>
      </c>
      <c r="AB76" s="7"/>
      <c r="AC76" s="7"/>
    </row>
    <row r="77" spans="1:29" ht="57" x14ac:dyDescent="0.2">
      <c r="A77" s="366" t="s">
        <v>76</v>
      </c>
      <c r="B77" s="375" t="s">
        <v>633</v>
      </c>
      <c r="C77" s="376" t="s">
        <v>608</v>
      </c>
      <c r="D77" s="375">
        <v>1876937</v>
      </c>
      <c r="E77" s="375" t="s">
        <v>333</v>
      </c>
      <c r="F77" s="375" t="s">
        <v>1094</v>
      </c>
      <c r="G77" s="377" t="s">
        <v>579</v>
      </c>
      <c r="H77" s="375" t="s">
        <v>580</v>
      </c>
      <c r="I77" s="375" t="s">
        <v>75</v>
      </c>
      <c r="J77" s="378" t="s">
        <v>74</v>
      </c>
      <c r="K77" s="375" t="s">
        <v>75</v>
      </c>
      <c r="L77" s="392" t="s">
        <v>82</v>
      </c>
      <c r="M77" s="380"/>
      <c r="N77" s="380"/>
      <c r="O77" s="380"/>
      <c r="P77" s="381"/>
      <c r="Q77" s="381">
        <v>0</v>
      </c>
      <c r="R77" s="381">
        <v>0</v>
      </c>
      <c r="S77" s="594">
        <v>0</v>
      </c>
      <c r="T77" s="383">
        <v>0</v>
      </c>
      <c r="U77" s="384">
        <v>0</v>
      </c>
      <c r="V77" s="383">
        <v>7</v>
      </c>
      <c r="W77" s="384">
        <v>263.87</v>
      </c>
      <c r="X77" s="385">
        <f t="shared" si="2"/>
        <v>1847.0900000000001</v>
      </c>
      <c r="Y77" s="382">
        <f t="shared" si="3"/>
        <v>1847.0900000000001</v>
      </c>
      <c r="Z77" s="382">
        <f t="shared" si="4"/>
        <v>1847.0900000000001</v>
      </c>
      <c r="AA77" s="22" t="s">
        <v>88</v>
      </c>
      <c r="AB77" s="7"/>
      <c r="AC77" s="7"/>
    </row>
    <row r="78" spans="1:29" ht="57" x14ac:dyDescent="0.2">
      <c r="A78" s="366" t="s">
        <v>76</v>
      </c>
      <c r="B78" s="375" t="s">
        <v>633</v>
      </c>
      <c r="C78" s="376" t="s">
        <v>611</v>
      </c>
      <c r="D78" s="375">
        <v>1867024</v>
      </c>
      <c r="E78" s="375" t="s">
        <v>333</v>
      </c>
      <c r="F78" s="375" t="s">
        <v>1094</v>
      </c>
      <c r="G78" s="377" t="s">
        <v>579</v>
      </c>
      <c r="H78" s="375" t="s">
        <v>580</v>
      </c>
      <c r="I78" s="375" t="s">
        <v>75</v>
      </c>
      <c r="J78" s="378" t="s">
        <v>74</v>
      </c>
      <c r="K78" s="375" t="s">
        <v>75</v>
      </c>
      <c r="L78" s="392" t="s">
        <v>82</v>
      </c>
      <c r="M78" s="380"/>
      <c r="N78" s="380"/>
      <c r="O78" s="380"/>
      <c r="P78" s="381"/>
      <c r="Q78" s="381">
        <v>0</v>
      </c>
      <c r="R78" s="381">
        <v>0</v>
      </c>
      <c r="S78" s="595">
        <v>0</v>
      </c>
      <c r="T78" s="383">
        <v>0</v>
      </c>
      <c r="U78" s="384">
        <v>0</v>
      </c>
      <c r="V78" s="383">
        <v>10</v>
      </c>
      <c r="W78" s="384">
        <v>263.87</v>
      </c>
      <c r="X78" s="385">
        <f t="shared" si="2"/>
        <v>2638.7</v>
      </c>
      <c r="Y78" s="382">
        <f t="shared" si="3"/>
        <v>2638.7</v>
      </c>
      <c r="Z78" s="382">
        <f t="shared" si="4"/>
        <v>2638.7</v>
      </c>
      <c r="AA78" s="22" t="s">
        <v>88</v>
      </c>
      <c r="AB78" s="7"/>
      <c r="AC78" s="7"/>
    </row>
    <row r="79" spans="1:29" ht="57" x14ac:dyDescent="0.2">
      <c r="A79" s="366" t="s">
        <v>76</v>
      </c>
      <c r="B79" s="375" t="s">
        <v>633</v>
      </c>
      <c r="C79" s="376" t="s">
        <v>1091</v>
      </c>
      <c r="D79" s="375">
        <v>1780450</v>
      </c>
      <c r="E79" s="375" t="s">
        <v>333</v>
      </c>
      <c r="F79" s="375" t="s">
        <v>1094</v>
      </c>
      <c r="G79" s="377" t="s">
        <v>579</v>
      </c>
      <c r="H79" s="375" t="s">
        <v>580</v>
      </c>
      <c r="I79" s="375" t="s">
        <v>75</v>
      </c>
      <c r="J79" s="378" t="s">
        <v>74</v>
      </c>
      <c r="K79" s="375" t="s">
        <v>75</v>
      </c>
      <c r="L79" s="392" t="s">
        <v>82</v>
      </c>
      <c r="M79" s="380"/>
      <c r="N79" s="380"/>
      <c r="O79" s="380"/>
      <c r="P79" s="381"/>
      <c r="Q79" s="381">
        <v>0</v>
      </c>
      <c r="R79" s="381">
        <v>0</v>
      </c>
      <c r="S79" s="595">
        <v>0</v>
      </c>
      <c r="T79" s="383">
        <v>0</v>
      </c>
      <c r="U79" s="384">
        <v>0</v>
      </c>
      <c r="V79" s="383">
        <v>8</v>
      </c>
      <c r="W79" s="384">
        <v>263.87</v>
      </c>
      <c r="X79" s="385">
        <f t="shared" si="2"/>
        <v>2110.96</v>
      </c>
      <c r="Y79" s="382">
        <f t="shared" si="3"/>
        <v>2110.96</v>
      </c>
      <c r="Z79" s="382">
        <f t="shared" si="4"/>
        <v>2110.96</v>
      </c>
      <c r="AA79" s="22" t="s">
        <v>88</v>
      </c>
      <c r="AB79" s="7"/>
      <c r="AC79" s="7"/>
    </row>
    <row r="80" spans="1:29" ht="57" x14ac:dyDescent="0.2">
      <c r="A80" s="366" t="s">
        <v>76</v>
      </c>
      <c r="B80" s="375" t="s">
        <v>633</v>
      </c>
      <c r="C80" s="376" t="s">
        <v>612</v>
      </c>
      <c r="D80" s="375">
        <v>187801</v>
      </c>
      <c r="E80" s="375" t="s">
        <v>333</v>
      </c>
      <c r="F80" s="375" t="s">
        <v>1094</v>
      </c>
      <c r="G80" s="377" t="s">
        <v>579</v>
      </c>
      <c r="H80" s="375" t="s">
        <v>580</v>
      </c>
      <c r="I80" s="375" t="s">
        <v>75</v>
      </c>
      <c r="J80" s="378" t="s">
        <v>74</v>
      </c>
      <c r="K80" s="375" t="s">
        <v>75</v>
      </c>
      <c r="L80" s="392" t="s">
        <v>82</v>
      </c>
      <c r="M80" s="380"/>
      <c r="N80" s="380"/>
      <c r="O80" s="380"/>
      <c r="P80" s="381"/>
      <c r="Q80" s="381">
        <v>0</v>
      </c>
      <c r="R80" s="381">
        <v>0</v>
      </c>
      <c r="S80" s="595">
        <v>0</v>
      </c>
      <c r="T80" s="383">
        <v>0</v>
      </c>
      <c r="U80" s="384">
        <v>0</v>
      </c>
      <c r="V80" s="383">
        <v>8</v>
      </c>
      <c r="W80" s="384">
        <v>263.87</v>
      </c>
      <c r="X80" s="385">
        <f t="shared" si="2"/>
        <v>2110.96</v>
      </c>
      <c r="Y80" s="382">
        <f t="shared" si="3"/>
        <v>2110.96</v>
      </c>
      <c r="Z80" s="382">
        <f t="shared" si="4"/>
        <v>2110.96</v>
      </c>
      <c r="AA80" s="22" t="s">
        <v>88</v>
      </c>
      <c r="AB80" s="7"/>
      <c r="AC80" s="7"/>
    </row>
    <row r="81" spans="1:29" ht="57" x14ac:dyDescent="0.2">
      <c r="A81" s="366" t="s">
        <v>76</v>
      </c>
      <c r="B81" s="375" t="s">
        <v>633</v>
      </c>
      <c r="C81" s="376" t="s">
        <v>616</v>
      </c>
      <c r="D81" s="375">
        <v>1711024</v>
      </c>
      <c r="E81" s="375" t="s">
        <v>333</v>
      </c>
      <c r="F81" s="375" t="s">
        <v>1094</v>
      </c>
      <c r="G81" s="377" t="s">
        <v>579</v>
      </c>
      <c r="H81" s="375" t="s">
        <v>580</v>
      </c>
      <c r="I81" s="375" t="s">
        <v>75</v>
      </c>
      <c r="J81" s="378" t="s">
        <v>74</v>
      </c>
      <c r="K81" s="375" t="s">
        <v>75</v>
      </c>
      <c r="L81" s="392" t="s">
        <v>82</v>
      </c>
      <c r="M81" s="380"/>
      <c r="N81" s="380"/>
      <c r="O81" s="380"/>
      <c r="P81" s="381"/>
      <c r="Q81" s="381">
        <v>0</v>
      </c>
      <c r="R81" s="381">
        <v>0</v>
      </c>
      <c r="S81" s="387">
        <v>0</v>
      </c>
      <c r="T81" s="383">
        <v>0</v>
      </c>
      <c r="U81" s="384">
        <v>0</v>
      </c>
      <c r="V81" s="383">
        <v>7</v>
      </c>
      <c r="W81" s="384">
        <v>263.87</v>
      </c>
      <c r="X81" s="385">
        <f t="shared" si="2"/>
        <v>1847.0900000000001</v>
      </c>
      <c r="Y81" s="382">
        <f t="shared" si="3"/>
        <v>1847.0900000000001</v>
      </c>
      <c r="Z81" s="382">
        <f t="shared" si="4"/>
        <v>1847.0900000000001</v>
      </c>
      <c r="AA81" s="22" t="s">
        <v>88</v>
      </c>
      <c r="AB81" s="7"/>
      <c r="AC81" s="7"/>
    </row>
    <row r="82" spans="1:29" ht="57" x14ac:dyDescent="0.2">
      <c r="A82" s="366" t="s">
        <v>76</v>
      </c>
      <c r="B82" s="375" t="s">
        <v>633</v>
      </c>
      <c r="C82" s="376" t="s">
        <v>614</v>
      </c>
      <c r="D82" s="375">
        <v>1110659</v>
      </c>
      <c r="E82" s="375" t="s">
        <v>333</v>
      </c>
      <c r="F82" s="375" t="s">
        <v>1094</v>
      </c>
      <c r="G82" s="377" t="s">
        <v>579</v>
      </c>
      <c r="H82" s="375" t="s">
        <v>580</v>
      </c>
      <c r="I82" s="375" t="s">
        <v>75</v>
      </c>
      <c r="J82" s="378" t="s">
        <v>74</v>
      </c>
      <c r="K82" s="375" t="s">
        <v>75</v>
      </c>
      <c r="L82" s="392" t="s">
        <v>82</v>
      </c>
      <c r="M82" s="380"/>
      <c r="N82" s="380"/>
      <c r="O82" s="380"/>
      <c r="P82" s="381"/>
      <c r="Q82" s="381">
        <v>0</v>
      </c>
      <c r="R82" s="381">
        <v>0</v>
      </c>
      <c r="S82" s="387">
        <v>0</v>
      </c>
      <c r="T82" s="383">
        <v>0</v>
      </c>
      <c r="U82" s="384">
        <v>0</v>
      </c>
      <c r="V82" s="383">
        <v>8</v>
      </c>
      <c r="W82" s="384">
        <v>263.87</v>
      </c>
      <c r="X82" s="385">
        <f t="shared" si="2"/>
        <v>2110.96</v>
      </c>
      <c r="Y82" s="382">
        <f t="shared" si="3"/>
        <v>2110.96</v>
      </c>
      <c r="Z82" s="382">
        <f t="shared" si="4"/>
        <v>2110.96</v>
      </c>
      <c r="AA82" s="22" t="s">
        <v>88</v>
      </c>
      <c r="AB82" s="7"/>
      <c r="AC82" s="7"/>
    </row>
    <row r="83" spans="1:29" ht="57" x14ac:dyDescent="0.2">
      <c r="A83" s="366" t="s">
        <v>76</v>
      </c>
      <c r="B83" s="375" t="s">
        <v>633</v>
      </c>
      <c r="C83" s="544" t="s">
        <v>606</v>
      </c>
      <c r="D83" s="398">
        <v>1780662</v>
      </c>
      <c r="E83" s="398" t="s">
        <v>333</v>
      </c>
      <c r="F83" s="375" t="s">
        <v>1094</v>
      </c>
      <c r="G83" s="377" t="s">
        <v>579</v>
      </c>
      <c r="H83" s="375" t="s">
        <v>580</v>
      </c>
      <c r="I83" s="375" t="s">
        <v>75</v>
      </c>
      <c r="J83" s="378" t="s">
        <v>74</v>
      </c>
      <c r="K83" s="375" t="s">
        <v>75</v>
      </c>
      <c r="L83" s="392" t="s">
        <v>82</v>
      </c>
      <c r="M83" s="391"/>
      <c r="N83" s="391"/>
      <c r="O83" s="391"/>
      <c r="P83" s="391"/>
      <c r="Q83" s="381">
        <v>0</v>
      </c>
      <c r="R83" s="381">
        <v>0</v>
      </c>
      <c r="S83" s="382">
        <v>0</v>
      </c>
      <c r="T83" s="383">
        <v>0</v>
      </c>
      <c r="U83" s="384">
        <v>0</v>
      </c>
      <c r="V83" s="554">
        <v>7</v>
      </c>
      <c r="W83" s="384">
        <v>263.87</v>
      </c>
      <c r="X83" s="385">
        <f t="shared" si="2"/>
        <v>1847.0900000000001</v>
      </c>
      <c r="Y83" s="382">
        <f t="shared" si="3"/>
        <v>1847.0900000000001</v>
      </c>
      <c r="Z83" s="382">
        <f t="shared" si="4"/>
        <v>1847.0900000000001</v>
      </c>
      <c r="AA83" s="22" t="s">
        <v>88</v>
      </c>
      <c r="AB83" s="7"/>
      <c r="AC83" s="7"/>
    </row>
    <row r="84" spans="1:29" ht="57" x14ac:dyDescent="0.2">
      <c r="A84" s="366" t="s">
        <v>76</v>
      </c>
      <c r="B84" s="375" t="s">
        <v>633</v>
      </c>
      <c r="C84" s="544" t="s">
        <v>617</v>
      </c>
      <c r="D84" s="398">
        <v>1877305</v>
      </c>
      <c r="E84" s="398" t="s">
        <v>333</v>
      </c>
      <c r="F84" s="375" t="s">
        <v>1094</v>
      </c>
      <c r="G84" s="377" t="s">
        <v>579</v>
      </c>
      <c r="H84" s="375" t="s">
        <v>580</v>
      </c>
      <c r="I84" s="375" t="s">
        <v>75</v>
      </c>
      <c r="J84" s="378" t="s">
        <v>74</v>
      </c>
      <c r="K84" s="375" t="s">
        <v>75</v>
      </c>
      <c r="L84" s="392" t="s">
        <v>82</v>
      </c>
      <c r="M84" s="391"/>
      <c r="N84" s="391"/>
      <c r="O84" s="391"/>
      <c r="P84" s="391"/>
      <c r="Q84" s="381">
        <v>0</v>
      </c>
      <c r="R84" s="381">
        <v>0</v>
      </c>
      <c r="S84" s="382">
        <v>0</v>
      </c>
      <c r="T84" s="383">
        <v>0</v>
      </c>
      <c r="U84" s="384">
        <v>0</v>
      </c>
      <c r="V84" s="554">
        <v>7</v>
      </c>
      <c r="W84" s="384">
        <v>263.87</v>
      </c>
      <c r="X84" s="385">
        <f t="shared" si="2"/>
        <v>1847.0900000000001</v>
      </c>
      <c r="Y84" s="382">
        <f t="shared" si="3"/>
        <v>1847.0900000000001</v>
      </c>
      <c r="Z84" s="382">
        <f t="shared" si="4"/>
        <v>1847.0900000000001</v>
      </c>
      <c r="AA84" s="22" t="s">
        <v>88</v>
      </c>
      <c r="AB84" s="7"/>
      <c r="AC84" s="7"/>
    </row>
    <row r="85" spans="1:29" ht="57" x14ac:dyDescent="0.2">
      <c r="A85" s="366" t="s">
        <v>76</v>
      </c>
      <c r="B85" s="375" t="s">
        <v>633</v>
      </c>
      <c r="C85" s="544" t="s">
        <v>1096</v>
      </c>
      <c r="D85" s="398">
        <v>1877011</v>
      </c>
      <c r="E85" s="398" t="s">
        <v>333</v>
      </c>
      <c r="F85" s="375" t="s">
        <v>1094</v>
      </c>
      <c r="G85" s="377" t="s">
        <v>579</v>
      </c>
      <c r="H85" s="375" t="s">
        <v>580</v>
      </c>
      <c r="I85" s="375" t="s">
        <v>75</v>
      </c>
      <c r="J85" s="378" t="s">
        <v>74</v>
      </c>
      <c r="K85" s="375" t="s">
        <v>75</v>
      </c>
      <c r="L85" s="392" t="s">
        <v>1097</v>
      </c>
      <c r="M85" s="391"/>
      <c r="N85" s="391"/>
      <c r="O85" s="391"/>
      <c r="P85" s="391"/>
      <c r="Q85" s="381">
        <v>0</v>
      </c>
      <c r="R85" s="381">
        <v>0</v>
      </c>
      <c r="S85" s="382">
        <v>0</v>
      </c>
      <c r="T85" s="383">
        <v>1</v>
      </c>
      <c r="U85" s="384">
        <v>263.87</v>
      </c>
      <c r="V85" s="554">
        <v>2</v>
      </c>
      <c r="W85" s="384">
        <v>263.87</v>
      </c>
      <c r="X85" s="385">
        <f t="shared" si="2"/>
        <v>527.74</v>
      </c>
      <c r="Y85" s="382">
        <f t="shared" si="3"/>
        <v>791.61</v>
      </c>
      <c r="Z85" s="382">
        <f t="shared" si="4"/>
        <v>791.61</v>
      </c>
      <c r="AA85" s="22" t="s">
        <v>88</v>
      </c>
      <c r="AB85" s="7"/>
      <c r="AC85" s="7"/>
    </row>
    <row r="86" spans="1:29" ht="57" x14ac:dyDescent="0.2">
      <c r="A86" s="366" t="s">
        <v>76</v>
      </c>
      <c r="B86" s="375" t="s">
        <v>633</v>
      </c>
      <c r="C86" s="376" t="s">
        <v>618</v>
      </c>
      <c r="D86" s="375">
        <v>1878530</v>
      </c>
      <c r="E86" s="375" t="s">
        <v>577</v>
      </c>
      <c r="F86" s="375" t="s">
        <v>1094</v>
      </c>
      <c r="G86" s="377" t="s">
        <v>579</v>
      </c>
      <c r="H86" s="375" t="s">
        <v>580</v>
      </c>
      <c r="I86" s="375" t="s">
        <v>75</v>
      </c>
      <c r="J86" s="378" t="s">
        <v>74</v>
      </c>
      <c r="K86" s="375" t="s">
        <v>75</v>
      </c>
      <c r="L86" s="379" t="s">
        <v>619</v>
      </c>
      <c r="M86" s="380"/>
      <c r="N86" s="380"/>
      <c r="O86" s="380"/>
      <c r="P86" s="381"/>
      <c r="Q86" s="381">
        <v>0</v>
      </c>
      <c r="R86" s="381">
        <v>0</v>
      </c>
      <c r="S86" s="390">
        <f t="shared" ref="S86:S87" si="6">Q86+R86</f>
        <v>0</v>
      </c>
      <c r="T86" s="375">
        <v>0</v>
      </c>
      <c r="U86" s="381">
        <v>0</v>
      </c>
      <c r="V86" s="375">
        <v>10</v>
      </c>
      <c r="W86" s="381">
        <v>263.87</v>
      </c>
      <c r="X86" s="385">
        <f t="shared" si="2"/>
        <v>2638.7</v>
      </c>
      <c r="Y86" s="390">
        <f t="shared" si="3"/>
        <v>2638.7</v>
      </c>
      <c r="Z86" s="382">
        <f t="shared" si="4"/>
        <v>2638.7</v>
      </c>
      <c r="AA86" s="22" t="s">
        <v>88</v>
      </c>
      <c r="AB86" s="7"/>
      <c r="AC86" s="7"/>
    </row>
    <row r="87" spans="1:29" ht="57" x14ac:dyDescent="0.2">
      <c r="A87" s="366" t="s">
        <v>76</v>
      </c>
      <c r="B87" s="375" t="s">
        <v>633</v>
      </c>
      <c r="C87" s="376" t="s">
        <v>620</v>
      </c>
      <c r="D87" s="375">
        <v>1877399</v>
      </c>
      <c r="E87" s="375" t="s">
        <v>333</v>
      </c>
      <c r="F87" s="375" t="s">
        <v>1094</v>
      </c>
      <c r="G87" s="377" t="s">
        <v>579</v>
      </c>
      <c r="H87" s="375" t="s">
        <v>580</v>
      </c>
      <c r="I87" s="375" t="s">
        <v>75</v>
      </c>
      <c r="J87" s="378" t="s">
        <v>74</v>
      </c>
      <c r="K87" s="375" t="s">
        <v>75</v>
      </c>
      <c r="L87" s="379" t="s">
        <v>619</v>
      </c>
      <c r="M87" s="380"/>
      <c r="N87" s="380"/>
      <c r="O87" s="380"/>
      <c r="P87" s="381"/>
      <c r="Q87" s="381">
        <v>0</v>
      </c>
      <c r="R87" s="381">
        <v>0</v>
      </c>
      <c r="S87" s="390">
        <f t="shared" si="6"/>
        <v>0</v>
      </c>
      <c r="T87" s="375">
        <v>0</v>
      </c>
      <c r="U87" s="381">
        <v>0</v>
      </c>
      <c r="V87" s="375">
        <v>10</v>
      </c>
      <c r="W87" s="381">
        <v>263.87</v>
      </c>
      <c r="X87" s="385">
        <f t="shared" si="2"/>
        <v>2638.7</v>
      </c>
      <c r="Y87" s="390">
        <f t="shared" si="3"/>
        <v>2638.7</v>
      </c>
      <c r="Z87" s="382">
        <f t="shared" si="4"/>
        <v>2638.7</v>
      </c>
      <c r="AA87" s="22" t="s">
        <v>88</v>
      </c>
      <c r="AB87" s="7"/>
      <c r="AC87" s="7"/>
    </row>
    <row r="88" spans="1:29" ht="57" x14ac:dyDescent="0.2">
      <c r="A88" s="366" t="s">
        <v>76</v>
      </c>
      <c r="B88" s="375" t="s">
        <v>633</v>
      </c>
      <c r="C88" s="376" t="s">
        <v>641</v>
      </c>
      <c r="D88" s="375">
        <v>1591282</v>
      </c>
      <c r="E88" s="375" t="s">
        <v>333</v>
      </c>
      <c r="F88" s="375" t="s">
        <v>1094</v>
      </c>
      <c r="G88" s="377" t="s">
        <v>579</v>
      </c>
      <c r="H88" s="375" t="s">
        <v>580</v>
      </c>
      <c r="I88" s="375" t="s">
        <v>75</v>
      </c>
      <c r="J88" s="378" t="s">
        <v>74</v>
      </c>
      <c r="K88" s="375" t="s">
        <v>75</v>
      </c>
      <c r="L88" s="379" t="s">
        <v>619</v>
      </c>
      <c r="M88" s="380"/>
      <c r="N88" s="380"/>
      <c r="O88" s="380"/>
      <c r="P88" s="381"/>
      <c r="Q88" s="381">
        <v>0</v>
      </c>
      <c r="R88" s="381">
        <v>0</v>
      </c>
      <c r="S88" s="387">
        <v>0</v>
      </c>
      <c r="T88" s="375">
        <v>0</v>
      </c>
      <c r="U88" s="381">
        <v>0</v>
      </c>
      <c r="V88" s="375">
        <v>7</v>
      </c>
      <c r="W88" s="381">
        <v>263.87</v>
      </c>
      <c r="X88" s="385">
        <f t="shared" si="2"/>
        <v>1847.0900000000001</v>
      </c>
      <c r="Y88" s="390">
        <f t="shared" si="3"/>
        <v>1847.0900000000001</v>
      </c>
      <c r="Z88" s="382">
        <f t="shared" si="4"/>
        <v>1847.0900000000001</v>
      </c>
      <c r="AA88" s="22" t="s">
        <v>88</v>
      </c>
      <c r="AB88" s="7"/>
      <c r="AC88" s="7"/>
    </row>
    <row r="89" spans="1:29" ht="57" x14ac:dyDescent="0.2">
      <c r="A89" s="366" t="s">
        <v>76</v>
      </c>
      <c r="B89" s="375" t="s">
        <v>633</v>
      </c>
      <c r="C89" s="376" t="s">
        <v>622</v>
      </c>
      <c r="D89" s="375">
        <v>1802399</v>
      </c>
      <c r="E89" s="375" t="s">
        <v>333</v>
      </c>
      <c r="F89" s="375" t="s">
        <v>1094</v>
      </c>
      <c r="G89" s="377" t="s">
        <v>579</v>
      </c>
      <c r="H89" s="375" t="s">
        <v>580</v>
      </c>
      <c r="I89" s="375" t="s">
        <v>75</v>
      </c>
      <c r="J89" s="378" t="s">
        <v>74</v>
      </c>
      <c r="K89" s="375" t="s">
        <v>75</v>
      </c>
      <c r="L89" s="379" t="s">
        <v>619</v>
      </c>
      <c r="M89" s="380"/>
      <c r="N89" s="380"/>
      <c r="O89" s="380"/>
      <c r="P89" s="381"/>
      <c r="Q89" s="381">
        <v>0</v>
      </c>
      <c r="R89" s="381">
        <v>0</v>
      </c>
      <c r="S89" s="387">
        <v>0</v>
      </c>
      <c r="T89" s="375">
        <v>0</v>
      </c>
      <c r="U89" s="381">
        <v>0</v>
      </c>
      <c r="V89" s="375">
        <v>8</v>
      </c>
      <c r="W89" s="381">
        <v>263.87</v>
      </c>
      <c r="X89" s="385">
        <f t="shared" si="2"/>
        <v>2110.96</v>
      </c>
      <c r="Y89" s="390">
        <f t="shared" si="3"/>
        <v>2110.96</v>
      </c>
      <c r="Z89" s="382">
        <f t="shared" si="4"/>
        <v>2110.96</v>
      </c>
      <c r="AA89" s="22" t="s">
        <v>88</v>
      </c>
      <c r="AB89" s="7"/>
      <c r="AC89" s="7"/>
    </row>
    <row r="90" spans="1:29" ht="57" x14ac:dyDescent="0.2">
      <c r="A90" s="366" t="s">
        <v>76</v>
      </c>
      <c r="B90" s="375" t="s">
        <v>633</v>
      </c>
      <c r="C90" s="376" t="s">
        <v>658</v>
      </c>
      <c r="D90" s="375">
        <v>1879073</v>
      </c>
      <c r="E90" s="375" t="s">
        <v>333</v>
      </c>
      <c r="F90" s="375" t="s">
        <v>1094</v>
      </c>
      <c r="G90" s="377" t="s">
        <v>579</v>
      </c>
      <c r="H90" s="375" t="s">
        <v>580</v>
      </c>
      <c r="I90" s="375" t="s">
        <v>75</v>
      </c>
      <c r="J90" s="378" t="s">
        <v>74</v>
      </c>
      <c r="K90" s="375" t="s">
        <v>75</v>
      </c>
      <c r="L90" s="379" t="s">
        <v>619</v>
      </c>
      <c r="M90" s="380"/>
      <c r="N90" s="380"/>
      <c r="O90" s="380"/>
      <c r="P90" s="381"/>
      <c r="Q90" s="381">
        <v>0</v>
      </c>
      <c r="R90" s="381">
        <v>0</v>
      </c>
      <c r="S90" s="387">
        <v>0</v>
      </c>
      <c r="T90" s="375">
        <v>0</v>
      </c>
      <c r="U90" s="381">
        <v>0</v>
      </c>
      <c r="V90" s="375">
        <v>8</v>
      </c>
      <c r="W90" s="381">
        <v>263.87</v>
      </c>
      <c r="X90" s="385">
        <f t="shared" si="2"/>
        <v>2110.96</v>
      </c>
      <c r="Y90" s="390">
        <f t="shared" si="3"/>
        <v>2110.96</v>
      </c>
      <c r="Z90" s="382">
        <f t="shared" si="4"/>
        <v>2110.96</v>
      </c>
      <c r="AA90" s="22" t="s">
        <v>88</v>
      </c>
      <c r="AB90" s="7"/>
      <c r="AC90" s="7"/>
    </row>
    <row r="91" spans="1:29" ht="57" x14ac:dyDescent="0.2">
      <c r="A91" s="366" t="s">
        <v>76</v>
      </c>
      <c r="B91" s="375" t="s">
        <v>633</v>
      </c>
      <c r="C91" s="376" t="s">
        <v>667</v>
      </c>
      <c r="D91" s="375">
        <v>1582453</v>
      </c>
      <c r="E91" s="375" t="s">
        <v>333</v>
      </c>
      <c r="F91" s="375" t="s">
        <v>1094</v>
      </c>
      <c r="G91" s="377" t="s">
        <v>579</v>
      </c>
      <c r="H91" s="375" t="s">
        <v>580</v>
      </c>
      <c r="I91" s="375" t="s">
        <v>75</v>
      </c>
      <c r="J91" s="378" t="s">
        <v>74</v>
      </c>
      <c r="K91" s="375" t="s">
        <v>75</v>
      </c>
      <c r="L91" s="379" t="s">
        <v>619</v>
      </c>
      <c r="M91" s="380"/>
      <c r="N91" s="380"/>
      <c r="O91" s="380"/>
      <c r="P91" s="381"/>
      <c r="Q91" s="381">
        <v>0</v>
      </c>
      <c r="R91" s="381">
        <v>0</v>
      </c>
      <c r="S91" s="387">
        <v>0</v>
      </c>
      <c r="T91" s="375">
        <v>0</v>
      </c>
      <c r="U91" s="381">
        <v>0</v>
      </c>
      <c r="V91" s="375">
        <v>7</v>
      </c>
      <c r="W91" s="381">
        <v>263.87</v>
      </c>
      <c r="X91" s="385">
        <f t="shared" si="2"/>
        <v>1847.0900000000001</v>
      </c>
      <c r="Y91" s="390">
        <f t="shared" si="3"/>
        <v>1847.0900000000001</v>
      </c>
      <c r="Z91" s="382">
        <f t="shared" si="4"/>
        <v>1847.0900000000001</v>
      </c>
      <c r="AA91" s="22" t="s">
        <v>88</v>
      </c>
      <c r="AB91" s="7"/>
      <c r="AC91" s="7"/>
    </row>
    <row r="92" spans="1:29" ht="57" x14ac:dyDescent="0.2">
      <c r="A92" s="366" t="s">
        <v>76</v>
      </c>
      <c r="B92" s="375" t="s">
        <v>633</v>
      </c>
      <c r="C92" s="376" t="s">
        <v>623</v>
      </c>
      <c r="D92" s="375">
        <v>1877577</v>
      </c>
      <c r="E92" s="375" t="s">
        <v>333</v>
      </c>
      <c r="F92" s="375" t="s">
        <v>1094</v>
      </c>
      <c r="G92" s="377" t="s">
        <v>579</v>
      </c>
      <c r="H92" s="375" t="s">
        <v>580</v>
      </c>
      <c r="I92" s="375" t="s">
        <v>75</v>
      </c>
      <c r="J92" s="378" t="s">
        <v>74</v>
      </c>
      <c r="K92" s="375" t="s">
        <v>75</v>
      </c>
      <c r="L92" s="379" t="s">
        <v>619</v>
      </c>
      <c r="M92" s="380"/>
      <c r="N92" s="380"/>
      <c r="O92" s="380"/>
      <c r="P92" s="381"/>
      <c r="Q92" s="381">
        <v>0</v>
      </c>
      <c r="R92" s="381">
        <v>0</v>
      </c>
      <c r="S92" s="387">
        <v>0</v>
      </c>
      <c r="T92" s="383">
        <v>0</v>
      </c>
      <c r="U92" s="384">
        <v>0</v>
      </c>
      <c r="V92" s="383">
        <v>7</v>
      </c>
      <c r="W92" s="384">
        <v>263.87</v>
      </c>
      <c r="X92" s="385">
        <f t="shared" si="2"/>
        <v>1847.0900000000001</v>
      </c>
      <c r="Y92" s="382">
        <f t="shared" si="3"/>
        <v>1847.0900000000001</v>
      </c>
      <c r="Z92" s="382">
        <f t="shared" si="4"/>
        <v>1847.0900000000001</v>
      </c>
      <c r="AA92" s="22" t="s">
        <v>88</v>
      </c>
      <c r="AB92" s="7"/>
      <c r="AC92" s="7"/>
    </row>
    <row r="93" spans="1:29" ht="57" x14ac:dyDescent="0.2">
      <c r="A93" s="366" t="s">
        <v>76</v>
      </c>
      <c r="B93" s="375" t="s">
        <v>633</v>
      </c>
      <c r="C93" s="376" t="s">
        <v>651</v>
      </c>
      <c r="D93" s="375">
        <v>1711717</v>
      </c>
      <c r="E93" s="375" t="s">
        <v>333</v>
      </c>
      <c r="F93" s="375" t="s">
        <v>1094</v>
      </c>
      <c r="G93" s="377" t="s">
        <v>579</v>
      </c>
      <c r="H93" s="375" t="s">
        <v>580</v>
      </c>
      <c r="I93" s="375" t="s">
        <v>75</v>
      </c>
      <c r="J93" s="378" t="s">
        <v>74</v>
      </c>
      <c r="K93" s="375" t="s">
        <v>75</v>
      </c>
      <c r="L93" s="379" t="s">
        <v>619</v>
      </c>
      <c r="M93" s="380"/>
      <c r="N93" s="380"/>
      <c r="O93" s="380"/>
      <c r="P93" s="381"/>
      <c r="Q93" s="381">
        <v>0</v>
      </c>
      <c r="R93" s="381">
        <v>0</v>
      </c>
      <c r="S93" s="387">
        <v>0</v>
      </c>
      <c r="T93" s="383">
        <v>0</v>
      </c>
      <c r="U93" s="384">
        <v>0</v>
      </c>
      <c r="V93" s="383">
        <v>8</v>
      </c>
      <c r="W93" s="384">
        <v>263.87</v>
      </c>
      <c r="X93" s="385">
        <f t="shared" si="2"/>
        <v>2110.96</v>
      </c>
      <c r="Y93" s="382">
        <f t="shared" si="3"/>
        <v>2110.96</v>
      </c>
      <c r="Z93" s="382">
        <f t="shared" si="4"/>
        <v>2110.96</v>
      </c>
      <c r="AA93" s="22" t="s">
        <v>88</v>
      </c>
      <c r="AB93" s="7"/>
      <c r="AC93" s="7"/>
    </row>
    <row r="94" spans="1:29" ht="57" x14ac:dyDescent="0.2">
      <c r="A94" s="366" t="s">
        <v>76</v>
      </c>
      <c r="B94" s="375" t="s">
        <v>633</v>
      </c>
      <c r="C94" s="376" t="s">
        <v>630</v>
      </c>
      <c r="D94" s="375">
        <v>1718533</v>
      </c>
      <c r="E94" s="375" t="s">
        <v>333</v>
      </c>
      <c r="F94" s="375" t="s">
        <v>1094</v>
      </c>
      <c r="G94" s="377" t="s">
        <v>579</v>
      </c>
      <c r="H94" s="375" t="s">
        <v>580</v>
      </c>
      <c r="I94" s="375" t="s">
        <v>75</v>
      </c>
      <c r="J94" s="378" t="s">
        <v>74</v>
      </c>
      <c r="K94" s="375" t="s">
        <v>75</v>
      </c>
      <c r="L94" s="379" t="s">
        <v>619</v>
      </c>
      <c r="M94" s="380"/>
      <c r="N94" s="380"/>
      <c r="O94" s="380"/>
      <c r="P94" s="381"/>
      <c r="Q94" s="381">
        <v>0</v>
      </c>
      <c r="R94" s="381">
        <v>0</v>
      </c>
      <c r="S94" s="387">
        <v>0</v>
      </c>
      <c r="T94" s="383">
        <v>0</v>
      </c>
      <c r="U94" s="384">
        <v>0</v>
      </c>
      <c r="V94" s="383">
        <v>7</v>
      </c>
      <c r="W94" s="384">
        <v>263.87</v>
      </c>
      <c r="X94" s="385">
        <f t="shared" si="2"/>
        <v>1847.0900000000001</v>
      </c>
      <c r="Y94" s="382">
        <f t="shared" si="3"/>
        <v>1847.0900000000001</v>
      </c>
      <c r="Z94" s="382">
        <f t="shared" si="4"/>
        <v>1847.0900000000001</v>
      </c>
      <c r="AA94" s="22" t="s">
        <v>88</v>
      </c>
      <c r="AB94" s="7"/>
      <c r="AC94" s="7"/>
    </row>
    <row r="95" spans="1:29" ht="57" x14ac:dyDescent="0.2">
      <c r="A95" s="366" t="s">
        <v>76</v>
      </c>
      <c r="B95" s="375" t="s">
        <v>633</v>
      </c>
      <c r="C95" s="376" t="s">
        <v>626</v>
      </c>
      <c r="D95" s="375">
        <v>1879545</v>
      </c>
      <c r="E95" s="375" t="s">
        <v>333</v>
      </c>
      <c r="F95" s="375" t="s">
        <v>1094</v>
      </c>
      <c r="G95" s="377" t="s">
        <v>579</v>
      </c>
      <c r="H95" s="375" t="s">
        <v>580</v>
      </c>
      <c r="I95" s="375" t="s">
        <v>75</v>
      </c>
      <c r="J95" s="378" t="s">
        <v>74</v>
      </c>
      <c r="K95" s="375" t="s">
        <v>75</v>
      </c>
      <c r="L95" s="379" t="s">
        <v>619</v>
      </c>
      <c r="M95" s="380"/>
      <c r="N95" s="380"/>
      <c r="O95" s="380"/>
      <c r="P95" s="381"/>
      <c r="Q95" s="381">
        <v>0</v>
      </c>
      <c r="R95" s="381">
        <v>0</v>
      </c>
      <c r="S95" s="387">
        <v>0</v>
      </c>
      <c r="T95" s="383">
        <v>0</v>
      </c>
      <c r="U95" s="384">
        <v>0</v>
      </c>
      <c r="V95" s="383">
        <v>7</v>
      </c>
      <c r="W95" s="384">
        <v>263.87</v>
      </c>
      <c r="X95" s="385">
        <f t="shared" si="2"/>
        <v>1847.0900000000001</v>
      </c>
      <c r="Y95" s="382">
        <f t="shared" si="3"/>
        <v>1847.0900000000001</v>
      </c>
      <c r="Z95" s="382">
        <f t="shared" si="4"/>
        <v>1847.0900000000001</v>
      </c>
      <c r="AA95" s="22" t="s">
        <v>88</v>
      </c>
      <c r="AB95" s="7"/>
      <c r="AC95" s="7"/>
    </row>
    <row r="96" spans="1:29" ht="57" x14ac:dyDescent="0.2">
      <c r="A96" s="366" t="s">
        <v>76</v>
      </c>
      <c r="B96" s="375" t="s">
        <v>633</v>
      </c>
      <c r="C96" s="376" t="s">
        <v>659</v>
      </c>
      <c r="D96" s="375">
        <v>1780358</v>
      </c>
      <c r="E96" s="375" t="s">
        <v>333</v>
      </c>
      <c r="F96" s="375" t="s">
        <v>1094</v>
      </c>
      <c r="G96" s="377" t="s">
        <v>579</v>
      </c>
      <c r="H96" s="375" t="s">
        <v>580</v>
      </c>
      <c r="I96" s="375" t="s">
        <v>75</v>
      </c>
      <c r="J96" s="378" t="s">
        <v>74</v>
      </c>
      <c r="K96" s="375" t="s">
        <v>75</v>
      </c>
      <c r="L96" s="379" t="s">
        <v>619</v>
      </c>
      <c r="M96" s="380"/>
      <c r="N96" s="380"/>
      <c r="O96" s="380"/>
      <c r="P96" s="381"/>
      <c r="Q96" s="381">
        <v>0</v>
      </c>
      <c r="R96" s="381">
        <v>0</v>
      </c>
      <c r="S96" s="387">
        <v>0</v>
      </c>
      <c r="T96" s="383">
        <v>0</v>
      </c>
      <c r="U96" s="384">
        <v>0</v>
      </c>
      <c r="V96" s="383">
        <v>8</v>
      </c>
      <c r="W96" s="384">
        <v>263.87</v>
      </c>
      <c r="X96" s="385">
        <f t="shared" si="2"/>
        <v>2110.96</v>
      </c>
      <c r="Y96" s="382">
        <f t="shared" si="3"/>
        <v>2110.96</v>
      </c>
      <c r="Z96" s="382">
        <f t="shared" si="4"/>
        <v>2110.96</v>
      </c>
      <c r="AA96" s="22" t="s">
        <v>88</v>
      </c>
      <c r="AB96" s="7"/>
      <c r="AC96" s="7"/>
    </row>
    <row r="97" spans="1:29" ht="57" x14ac:dyDescent="0.2">
      <c r="A97" s="366" t="s">
        <v>76</v>
      </c>
      <c r="B97" s="375" t="s">
        <v>633</v>
      </c>
      <c r="C97" s="376" t="s">
        <v>632</v>
      </c>
      <c r="D97" s="375">
        <v>1879413</v>
      </c>
      <c r="E97" s="375" t="s">
        <v>333</v>
      </c>
      <c r="F97" s="375" t="s">
        <v>1094</v>
      </c>
      <c r="G97" s="377" t="s">
        <v>579</v>
      </c>
      <c r="H97" s="375" t="s">
        <v>580</v>
      </c>
      <c r="I97" s="375" t="s">
        <v>75</v>
      </c>
      <c r="J97" s="378" t="s">
        <v>74</v>
      </c>
      <c r="K97" s="375" t="s">
        <v>75</v>
      </c>
      <c r="L97" s="379" t="s">
        <v>619</v>
      </c>
      <c r="M97" s="380"/>
      <c r="N97" s="380"/>
      <c r="O97" s="380"/>
      <c r="P97" s="381"/>
      <c r="Q97" s="381">
        <v>0</v>
      </c>
      <c r="R97" s="381">
        <v>0</v>
      </c>
      <c r="S97" s="387">
        <v>0</v>
      </c>
      <c r="T97" s="383">
        <v>0</v>
      </c>
      <c r="U97" s="384">
        <v>0</v>
      </c>
      <c r="V97" s="383">
        <v>7</v>
      </c>
      <c r="W97" s="384">
        <v>263.87</v>
      </c>
      <c r="X97" s="385">
        <f t="shared" si="2"/>
        <v>1847.0900000000001</v>
      </c>
      <c r="Y97" s="382">
        <f t="shared" si="3"/>
        <v>1847.0900000000001</v>
      </c>
      <c r="Z97" s="382">
        <f t="shared" si="4"/>
        <v>1847.0900000000001</v>
      </c>
      <c r="AA97" s="22" t="s">
        <v>88</v>
      </c>
      <c r="AB97" s="7"/>
      <c r="AC97" s="7"/>
    </row>
    <row r="98" spans="1:29" ht="57" x14ac:dyDescent="0.2">
      <c r="A98" s="366" t="s">
        <v>76</v>
      </c>
      <c r="B98" s="375" t="s">
        <v>633</v>
      </c>
      <c r="C98" s="376" t="s">
        <v>1092</v>
      </c>
      <c r="D98" s="375">
        <v>1879600</v>
      </c>
      <c r="E98" s="375" t="s">
        <v>333</v>
      </c>
      <c r="F98" s="375" t="s">
        <v>1094</v>
      </c>
      <c r="G98" s="377" t="s">
        <v>579</v>
      </c>
      <c r="H98" s="375" t="s">
        <v>580</v>
      </c>
      <c r="I98" s="375" t="s">
        <v>75</v>
      </c>
      <c r="J98" s="378" t="s">
        <v>74</v>
      </c>
      <c r="K98" s="375" t="s">
        <v>75</v>
      </c>
      <c r="L98" s="379" t="s">
        <v>619</v>
      </c>
      <c r="M98" s="380"/>
      <c r="N98" s="380"/>
      <c r="O98" s="380"/>
      <c r="P98" s="381"/>
      <c r="Q98" s="381">
        <v>0</v>
      </c>
      <c r="R98" s="381">
        <v>0</v>
      </c>
      <c r="S98" s="387">
        <v>0</v>
      </c>
      <c r="T98" s="383">
        <v>0</v>
      </c>
      <c r="U98" s="384">
        <v>0</v>
      </c>
      <c r="V98" s="383">
        <v>8</v>
      </c>
      <c r="W98" s="384">
        <v>263.87</v>
      </c>
      <c r="X98" s="385">
        <f t="shared" si="2"/>
        <v>2110.96</v>
      </c>
      <c r="Y98" s="382">
        <f t="shared" si="3"/>
        <v>2110.96</v>
      </c>
      <c r="Z98" s="382">
        <f t="shared" si="4"/>
        <v>2110.96</v>
      </c>
      <c r="AA98" s="22" t="s">
        <v>88</v>
      </c>
      <c r="AB98" s="7"/>
      <c r="AC98" s="7"/>
    </row>
    <row r="99" spans="1:29" ht="57" x14ac:dyDescent="0.2">
      <c r="A99" s="366" t="s">
        <v>76</v>
      </c>
      <c r="B99" s="375" t="s">
        <v>633</v>
      </c>
      <c r="C99" s="376" t="s">
        <v>1093</v>
      </c>
      <c r="D99" s="375">
        <v>1370553</v>
      </c>
      <c r="E99" s="375" t="s">
        <v>333</v>
      </c>
      <c r="F99" s="375" t="s">
        <v>1094</v>
      </c>
      <c r="G99" s="377" t="s">
        <v>579</v>
      </c>
      <c r="H99" s="375" t="s">
        <v>580</v>
      </c>
      <c r="I99" s="375" t="s">
        <v>75</v>
      </c>
      <c r="J99" s="378" t="s">
        <v>74</v>
      </c>
      <c r="K99" s="375" t="s">
        <v>75</v>
      </c>
      <c r="L99" s="379" t="s">
        <v>619</v>
      </c>
      <c r="M99" s="380"/>
      <c r="N99" s="380"/>
      <c r="O99" s="380"/>
      <c r="P99" s="381"/>
      <c r="Q99" s="381">
        <v>0</v>
      </c>
      <c r="R99" s="381">
        <v>0</v>
      </c>
      <c r="S99" s="387">
        <v>0</v>
      </c>
      <c r="T99" s="383">
        <v>0</v>
      </c>
      <c r="U99" s="384">
        <v>0</v>
      </c>
      <c r="V99" s="383">
        <v>7</v>
      </c>
      <c r="W99" s="384">
        <v>263.87</v>
      </c>
      <c r="X99" s="385">
        <f t="shared" si="2"/>
        <v>1847.0900000000001</v>
      </c>
      <c r="Y99" s="382">
        <f t="shared" si="3"/>
        <v>1847.0900000000001</v>
      </c>
      <c r="Z99" s="382">
        <f t="shared" si="4"/>
        <v>1847.0900000000001</v>
      </c>
      <c r="AA99" s="22" t="s">
        <v>88</v>
      </c>
      <c r="AB99" s="7"/>
      <c r="AC99" s="7"/>
    </row>
    <row r="100" spans="1:29" ht="57" x14ac:dyDescent="0.2">
      <c r="A100" s="366" t="s">
        <v>76</v>
      </c>
      <c r="B100" s="375" t="s">
        <v>633</v>
      </c>
      <c r="C100" s="376" t="s">
        <v>668</v>
      </c>
      <c r="D100" s="375">
        <v>1699300</v>
      </c>
      <c r="E100" s="375" t="s">
        <v>333</v>
      </c>
      <c r="F100" s="375" t="s">
        <v>1094</v>
      </c>
      <c r="G100" s="377" t="s">
        <v>579</v>
      </c>
      <c r="H100" s="375" t="s">
        <v>580</v>
      </c>
      <c r="I100" s="375" t="s">
        <v>75</v>
      </c>
      <c r="J100" s="378" t="s">
        <v>74</v>
      </c>
      <c r="K100" s="375" t="s">
        <v>75</v>
      </c>
      <c r="L100" s="379" t="s">
        <v>619</v>
      </c>
      <c r="M100" s="380"/>
      <c r="N100" s="380"/>
      <c r="O100" s="380"/>
      <c r="P100" s="381"/>
      <c r="Q100" s="381">
        <v>0</v>
      </c>
      <c r="R100" s="381">
        <v>0</v>
      </c>
      <c r="S100" s="387">
        <v>0</v>
      </c>
      <c r="T100" s="383">
        <v>0</v>
      </c>
      <c r="U100" s="384">
        <v>0</v>
      </c>
      <c r="V100" s="383">
        <v>8</v>
      </c>
      <c r="W100" s="384">
        <v>263.87</v>
      </c>
      <c r="X100" s="385">
        <f t="shared" si="2"/>
        <v>2110.96</v>
      </c>
      <c r="Y100" s="382">
        <f t="shared" si="3"/>
        <v>2110.96</v>
      </c>
      <c r="Z100" s="382">
        <f t="shared" si="4"/>
        <v>2110.96</v>
      </c>
      <c r="AA100" s="22" t="s">
        <v>88</v>
      </c>
      <c r="AB100" s="7"/>
      <c r="AC100" s="7"/>
    </row>
    <row r="101" spans="1:29" ht="57" x14ac:dyDescent="0.2">
      <c r="A101" s="366" t="s">
        <v>76</v>
      </c>
      <c r="B101" s="375" t="s">
        <v>633</v>
      </c>
      <c r="C101" s="544" t="s">
        <v>625</v>
      </c>
      <c r="D101" s="398">
        <v>1848950</v>
      </c>
      <c r="E101" s="398" t="s">
        <v>333</v>
      </c>
      <c r="F101" s="375" t="s">
        <v>1094</v>
      </c>
      <c r="G101" s="377" t="s">
        <v>579</v>
      </c>
      <c r="H101" s="375" t="s">
        <v>580</v>
      </c>
      <c r="I101" s="375" t="s">
        <v>75</v>
      </c>
      <c r="J101" s="378" t="s">
        <v>74</v>
      </c>
      <c r="K101" s="375" t="s">
        <v>75</v>
      </c>
      <c r="L101" s="379" t="s">
        <v>619</v>
      </c>
      <c r="M101" s="391"/>
      <c r="N101" s="391"/>
      <c r="O101" s="391"/>
      <c r="P101" s="391"/>
      <c r="Q101" s="381">
        <v>0</v>
      </c>
      <c r="R101" s="381">
        <v>0</v>
      </c>
      <c r="S101" s="382">
        <v>0</v>
      </c>
      <c r="T101" s="383">
        <v>0</v>
      </c>
      <c r="U101" s="384">
        <v>0</v>
      </c>
      <c r="V101" s="554">
        <v>8</v>
      </c>
      <c r="W101" s="384">
        <v>263.87</v>
      </c>
      <c r="X101" s="385">
        <f t="shared" si="2"/>
        <v>2110.96</v>
      </c>
      <c r="Y101" s="382">
        <f t="shared" si="3"/>
        <v>2110.96</v>
      </c>
      <c r="Z101" s="382">
        <f t="shared" si="4"/>
        <v>2110.96</v>
      </c>
      <c r="AA101" s="22" t="s">
        <v>88</v>
      </c>
      <c r="AB101" s="7"/>
      <c r="AC101" s="7"/>
    </row>
    <row r="102" spans="1:29" ht="57" x14ac:dyDescent="0.2">
      <c r="A102" s="366" t="s">
        <v>76</v>
      </c>
      <c r="B102" s="375" t="s">
        <v>633</v>
      </c>
      <c r="C102" s="376" t="s">
        <v>589</v>
      </c>
      <c r="D102" s="375">
        <v>1878387</v>
      </c>
      <c r="E102" s="375" t="s">
        <v>333</v>
      </c>
      <c r="F102" s="375" t="s">
        <v>1109</v>
      </c>
      <c r="G102" s="377" t="s">
        <v>579</v>
      </c>
      <c r="H102" s="375" t="s">
        <v>580</v>
      </c>
      <c r="I102" s="375" t="s">
        <v>75</v>
      </c>
      <c r="J102" s="378" t="s">
        <v>74</v>
      </c>
      <c r="K102" s="375" t="s">
        <v>75</v>
      </c>
      <c r="L102" s="379" t="s">
        <v>524</v>
      </c>
      <c r="M102" s="380"/>
      <c r="N102" s="380"/>
      <c r="O102" s="380"/>
      <c r="P102" s="381"/>
      <c r="Q102" s="381">
        <v>0</v>
      </c>
      <c r="R102" s="381">
        <v>0</v>
      </c>
      <c r="S102" s="382">
        <v>0</v>
      </c>
      <c r="T102" s="383">
        <v>0</v>
      </c>
      <c r="U102" s="384">
        <v>31.67</v>
      </c>
      <c r="V102" s="383">
        <v>10</v>
      </c>
      <c r="W102" s="384">
        <v>15.83</v>
      </c>
      <c r="X102" s="385">
        <f t="shared" si="2"/>
        <v>158.30000000000001</v>
      </c>
      <c r="Y102" s="382">
        <f t="shared" si="3"/>
        <v>158.30000000000001</v>
      </c>
      <c r="Z102" s="382">
        <f>S102+Y102</f>
        <v>158.30000000000001</v>
      </c>
      <c r="AA102" s="22" t="s">
        <v>88</v>
      </c>
      <c r="AB102" s="7"/>
      <c r="AC102" s="7"/>
    </row>
    <row r="103" spans="1:29" ht="57" x14ac:dyDescent="0.2">
      <c r="A103" s="366" t="s">
        <v>76</v>
      </c>
      <c r="B103" s="375" t="s">
        <v>633</v>
      </c>
      <c r="C103" s="376" t="s">
        <v>590</v>
      </c>
      <c r="D103" s="375">
        <v>1866796</v>
      </c>
      <c r="E103" s="375" t="s">
        <v>333</v>
      </c>
      <c r="F103" s="375" t="s">
        <v>1109</v>
      </c>
      <c r="G103" s="377" t="s">
        <v>579</v>
      </c>
      <c r="H103" s="375" t="s">
        <v>580</v>
      </c>
      <c r="I103" s="375" t="s">
        <v>75</v>
      </c>
      <c r="J103" s="378" t="s">
        <v>74</v>
      </c>
      <c r="K103" s="375" t="s">
        <v>75</v>
      </c>
      <c r="L103" s="379" t="s">
        <v>524</v>
      </c>
      <c r="M103" s="380"/>
      <c r="N103" s="380"/>
      <c r="O103" s="380"/>
      <c r="P103" s="381"/>
      <c r="Q103" s="381">
        <v>0</v>
      </c>
      <c r="R103" s="381">
        <v>0</v>
      </c>
      <c r="S103" s="382">
        <v>0</v>
      </c>
      <c r="T103" s="383">
        <v>0</v>
      </c>
      <c r="U103" s="384">
        <v>31.67</v>
      </c>
      <c r="V103" s="383">
        <v>8</v>
      </c>
      <c r="W103" s="384">
        <v>15.83</v>
      </c>
      <c r="X103" s="385">
        <f t="shared" si="2"/>
        <v>126.64</v>
      </c>
      <c r="Y103" s="382">
        <f t="shared" si="3"/>
        <v>126.64</v>
      </c>
      <c r="Z103" s="382">
        <f t="shared" ref="Z103:Z146" si="7">S103+Y103</f>
        <v>126.64</v>
      </c>
      <c r="AA103" s="22" t="s">
        <v>88</v>
      </c>
      <c r="AB103" s="7"/>
      <c r="AC103" s="7"/>
    </row>
    <row r="104" spans="1:29" ht="57" x14ac:dyDescent="0.2">
      <c r="A104" s="366" t="s">
        <v>76</v>
      </c>
      <c r="B104" s="375" t="s">
        <v>633</v>
      </c>
      <c r="C104" s="376" t="s">
        <v>637</v>
      </c>
      <c r="D104" s="375">
        <v>1513435</v>
      </c>
      <c r="E104" s="375" t="s">
        <v>333</v>
      </c>
      <c r="F104" s="375" t="s">
        <v>1109</v>
      </c>
      <c r="G104" s="377" t="s">
        <v>579</v>
      </c>
      <c r="H104" s="375" t="s">
        <v>580</v>
      </c>
      <c r="I104" s="375" t="s">
        <v>75</v>
      </c>
      <c r="J104" s="378" t="s">
        <v>74</v>
      </c>
      <c r="K104" s="375" t="s">
        <v>75</v>
      </c>
      <c r="L104" s="379" t="s">
        <v>524</v>
      </c>
      <c r="M104" s="380"/>
      <c r="N104" s="380"/>
      <c r="O104" s="380"/>
      <c r="P104" s="381"/>
      <c r="Q104" s="381">
        <v>0</v>
      </c>
      <c r="R104" s="381">
        <v>0</v>
      </c>
      <c r="S104" s="382">
        <v>0</v>
      </c>
      <c r="T104" s="383">
        <v>0</v>
      </c>
      <c r="U104" s="384">
        <v>31.67</v>
      </c>
      <c r="V104" s="383">
        <v>8</v>
      </c>
      <c r="W104" s="384">
        <v>15.83</v>
      </c>
      <c r="X104" s="385">
        <f t="shared" si="2"/>
        <v>126.64</v>
      </c>
      <c r="Y104" s="382">
        <f t="shared" si="3"/>
        <v>126.64</v>
      </c>
      <c r="Z104" s="382">
        <f t="shared" si="7"/>
        <v>126.64</v>
      </c>
      <c r="AA104" s="22" t="s">
        <v>88</v>
      </c>
      <c r="AB104" s="7"/>
      <c r="AC104" s="7"/>
    </row>
    <row r="105" spans="1:29" ht="57" x14ac:dyDescent="0.2">
      <c r="A105" s="366" t="s">
        <v>76</v>
      </c>
      <c r="B105" s="375" t="s">
        <v>633</v>
      </c>
      <c r="C105" s="376" t="s">
        <v>594</v>
      </c>
      <c r="D105" s="375">
        <v>1878395</v>
      </c>
      <c r="E105" s="375" t="s">
        <v>333</v>
      </c>
      <c r="F105" s="375" t="s">
        <v>1109</v>
      </c>
      <c r="G105" s="377" t="s">
        <v>579</v>
      </c>
      <c r="H105" s="375" t="s">
        <v>580</v>
      </c>
      <c r="I105" s="375" t="s">
        <v>75</v>
      </c>
      <c r="J105" s="378" t="s">
        <v>74</v>
      </c>
      <c r="K105" s="375" t="s">
        <v>75</v>
      </c>
      <c r="L105" s="379" t="s">
        <v>524</v>
      </c>
      <c r="M105" s="380"/>
      <c r="N105" s="380"/>
      <c r="O105" s="380"/>
      <c r="P105" s="381"/>
      <c r="Q105" s="381">
        <v>0</v>
      </c>
      <c r="R105" s="381">
        <v>0</v>
      </c>
      <c r="S105" s="382">
        <v>0</v>
      </c>
      <c r="T105" s="383">
        <v>0</v>
      </c>
      <c r="U105" s="384">
        <v>31.67</v>
      </c>
      <c r="V105" s="383">
        <v>8</v>
      </c>
      <c r="W105" s="384">
        <v>15.83</v>
      </c>
      <c r="X105" s="385">
        <f t="shared" si="2"/>
        <v>126.64</v>
      </c>
      <c r="Y105" s="382">
        <f t="shared" si="3"/>
        <v>126.64</v>
      </c>
      <c r="Z105" s="382">
        <f t="shared" si="7"/>
        <v>126.64</v>
      </c>
      <c r="AA105" s="22" t="s">
        <v>88</v>
      </c>
      <c r="AB105" s="7"/>
      <c r="AC105" s="7"/>
    </row>
    <row r="106" spans="1:29" ht="57" x14ac:dyDescent="0.2">
      <c r="A106" s="366" t="s">
        <v>76</v>
      </c>
      <c r="B106" s="375" t="s">
        <v>633</v>
      </c>
      <c r="C106" s="376" t="s">
        <v>593</v>
      </c>
      <c r="D106" s="375">
        <v>1848968</v>
      </c>
      <c r="E106" s="375" t="s">
        <v>333</v>
      </c>
      <c r="F106" s="375" t="s">
        <v>1109</v>
      </c>
      <c r="G106" s="377" t="s">
        <v>579</v>
      </c>
      <c r="H106" s="375" t="s">
        <v>580</v>
      </c>
      <c r="I106" s="375" t="s">
        <v>75</v>
      </c>
      <c r="J106" s="378" t="s">
        <v>74</v>
      </c>
      <c r="K106" s="375" t="s">
        <v>75</v>
      </c>
      <c r="L106" s="379" t="s">
        <v>524</v>
      </c>
      <c r="M106" s="380"/>
      <c r="N106" s="380"/>
      <c r="O106" s="380"/>
      <c r="P106" s="381"/>
      <c r="Q106" s="381">
        <v>0</v>
      </c>
      <c r="R106" s="381">
        <v>0</v>
      </c>
      <c r="S106" s="382">
        <v>0</v>
      </c>
      <c r="T106" s="383">
        <v>0</v>
      </c>
      <c r="U106" s="384">
        <v>31.67</v>
      </c>
      <c r="V106" s="383">
        <v>7</v>
      </c>
      <c r="W106" s="384">
        <v>15.83</v>
      </c>
      <c r="X106" s="385">
        <f t="shared" si="2"/>
        <v>110.81</v>
      </c>
      <c r="Y106" s="382">
        <f t="shared" si="3"/>
        <v>110.81</v>
      </c>
      <c r="Z106" s="382">
        <f t="shared" si="7"/>
        <v>110.81</v>
      </c>
      <c r="AA106" s="22" t="s">
        <v>88</v>
      </c>
      <c r="AB106" s="7"/>
      <c r="AC106" s="7"/>
    </row>
    <row r="107" spans="1:29" ht="57" x14ac:dyDescent="0.2">
      <c r="A107" s="366" t="s">
        <v>76</v>
      </c>
      <c r="B107" s="375" t="s">
        <v>633</v>
      </c>
      <c r="C107" s="376" t="s">
        <v>595</v>
      </c>
      <c r="D107" s="375">
        <v>1879081</v>
      </c>
      <c r="E107" s="375" t="s">
        <v>333</v>
      </c>
      <c r="F107" s="375" t="s">
        <v>1109</v>
      </c>
      <c r="G107" s="377" t="s">
        <v>579</v>
      </c>
      <c r="H107" s="375" t="s">
        <v>580</v>
      </c>
      <c r="I107" s="375" t="s">
        <v>75</v>
      </c>
      <c r="J107" s="378" t="s">
        <v>74</v>
      </c>
      <c r="K107" s="375" t="s">
        <v>75</v>
      </c>
      <c r="L107" s="379" t="s">
        <v>524</v>
      </c>
      <c r="M107" s="380"/>
      <c r="N107" s="380"/>
      <c r="O107" s="380"/>
      <c r="P107" s="381"/>
      <c r="Q107" s="381">
        <v>0</v>
      </c>
      <c r="R107" s="381">
        <v>0</v>
      </c>
      <c r="S107" s="382">
        <v>0</v>
      </c>
      <c r="T107" s="383">
        <v>0</v>
      </c>
      <c r="U107" s="384">
        <v>31.67</v>
      </c>
      <c r="V107" s="383">
        <v>7</v>
      </c>
      <c r="W107" s="384">
        <v>15.83</v>
      </c>
      <c r="X107" s="385">
        <f t="shared" si="2"/>
        <v>110.81</v>
      </c>
      <c r="Y107" s="382">
        <f t="shared" si="3"/>
        <v>110.81</v>
      </c>
      <c r="Z107" s="382">
        <f t="shared" si="7"/>
        <v>110.81</v>
      </c>
      <c r="AA107" s="22" t="s">
        <v>88</v>
      </c>
      <c r="AB107" s="7"/>
      <c r="AC107" s="7"/>
    </row>
    <row r="108" spans="1:29" ht="57" x14ac:dyDescent="0.2">
      <c r="A108" s="366" t="s">
        <v>76</v>
      </c>
      <c r="B108" s="375" t="s">
        <v>633</v>
      </c>
      <c r="C108" s="376" t="s">
        <v>596</v>
      </c>
      <c r="D108" s="375">
        <v>1878662</v>
      </c>
      <c r="E108" s="375" t="s">
        <v>333</v>
      </c>
      <c r="F108" s="375" t="s">
        <v>1109</v>
      </c>
      <c r="G108" s="377" t="s">
        <v>579</v>
      </c>
      <c r="H108" s="375" t="s">
        <v>580</v>
      </c>
      <c r="I108" s="375" t="s">
        <v>75</v>
      </c>
      <c r="J108" s="378" t="s">
        <v>74</v>
      </c>
      <c r="K108" s="375" t="s">
        <v>75</v>
      </c>
      <c r="L108" s="379" t="s">
        <v>524</v>
      </c>
      <c r="M108" s="380"/>
      <c r="N108" s="380"/>
      <c r="O108" s="380"/>
      <c r="P108" s="381"/>
      <c r="Q108" s="381">
        <v>0</v>
      </c>
      <c r="R108" s="381">
        <v>0</v>
      </c>
      <c r="S108" s="382">
        <v>0</v>
      </c>
      <c r="T108" s="383">
        <v>0</v>
      </c>
      <c r="U108" s="384">
        <v>31.67</v>
      </c>
      <c r="V108" s="383">
        <v>7</v>
      </c>
      <c r="W108" s="384">
        <v>15.83</v>
      </c>
      <c r="X108" s="385">
        <f t="shared" si="2"/>
        <v>110.81</v>
      </c>
      <c r="Y108" s="382">
        <f t="shared" si="3"/>
        <v>110.81</v>
      </c>
      <c r="Z108" s="382">
        <f t="shared" si="7"/>
        <v>110.81</v>
      </c>
      <c r="AA108" s="22" t="s">
        <v>88</v>
      </c>
      <c r="AB108" s="7"/>
      <c r="AC108" s="7"/>
    </row>
    <row r="109" spans="1:29" ht="57" x14ac:dyDescent="0.2">
      <c r="A109" s="366" t="s">
        <v>76</v>
      </c>
      <c r="B109" s="375" t="s">
        <v>633</v>
      </c>
      <c r="C109" s="376" t="s">
        <v>597</v>
      </c>
      <c r="D109" s="375">
        <v>1802526</v>
      </c>
      <c r="E109" s="375" t="s">
        <v>577</v>
      </c>
      <c r="F109" s="375" t="s">
        <v>1109</v>
      </c>
      <c r="G109" s="377" t="s">
        <v>579</v>
      </c>
      <c r="H109" s="375" t="s">
        <v>580</v>
      </c>
      <c r="I109" s="375" t="s">
        <v>75</v>
      </c>
      <c r="J109" s="378" t="s">
        <v>74</v>
      </c>
      <c r="K109" s="375" t="s">
        <v>75</v>
      </c>
      <c r="L109" s="379" t="s">
        <v>524</v>
      </c>
      <c r="M109" s="380"/>
      <c r="N109" s="380"/>
      <c r="O109" s="380"/>
      <c r="P109" s="381"/>
      <c r="Q109" s="381">
        <v>0</v>
      </c>
      <c r="R109" s="381">
        <v>0</v>
      </c>
      <c r="S109" s="382">
        <v>0</v>
      </c>
      <c r="T109" s="383">
        <v>0</v>
      </c>
      <c r="U109" s="384">
        <v>31.67</v>
      </c>
      <c r="V109" s="383">
        <v>10</v>
      </c>
      <c r="W109" s="384">
        <v>15.83</v>
      </c>
      <c r="X109" s="385">
        <f t="shared" si="2"/>
        <v>158.30000000000001</v>
      </c>
      <c r="Y109" s="382">
        <f t="shared" si="3"/>
        <v>158.30000000000001</v>
      </c>
      <c r="Z109" s="382">
        <f t="shared" si="7"/>
        <v>158.30000000000001</v>
      </c>
      <c r="AA109" s="22" t="s">
        <v>88</v>
      </c>
      <c r="AB109" s="7"/>
      <c r="AC109" s="7"/>
    </row>
    <row r="110" spans="1:29" ht="57" x14ac:dyDescent="0.2">
      <c r="A110" s="366" t="s">
        <v>76</v>
      </c>
      <c r="B110" s="375" t="s">
        <v>633</v>
      </c>
      <c r="C110" s="376" t="s">
        <v>599</v>
      </c>
      <c r="D110" s="378">
        <v>1780522</v>
      </c>
      <c r="E110" s="378" t="s">
        <v>333</v>
      </c>
      <c r="F110" s="375" t="s">
        <v>1109</v>
      </c>
      <c r="G110" s="377" t="s">
        <v>579</v>
      </c>
      <c r="H110" s="378" t="s">
        <v>580</v>
      </c>
      <c r="I110" s="378" t="s">
        <v>75</v>
      </c>
      <c r="J110" s="378" t="s">
        <v>74</v>
      </c>
      <c r="K110" s="378" t="s">
        <v>75</v>
      </c>
      <c r="L110" s="379" t="s">
        <v>524</v>
      </c>
      <c r="M110" s="388"/>
      <c r="N110" s="388"/>
      <c r="O110" s="388"/>
      <c r="P110" s="389"/>
      <c r="Q110" s="389">
        <v>0</v>
      </c>
      <c r="R110" s="389">
        <v>0</v>
      </c>
      <c r="S110" s="387">
        <v>0</v>
      </c>
      <c r="T110" s="383">
        <v>0</v>
      </c>
      <c r="U110" s="384">
        <v>31.67</v>
      </c>
      <c r="V110" s="383">
        <v>10</v>
      </c>
      <c r="W110" s="384">
        <v>15.83</v>
      </c>
      <c r="X110" s="385">
        <f t="shared" si="2"/>
        <v>158.30000000000001</v>
      </c>
      <c r="Y110" s="382">
        <f t="shared" si="3"/>
        <v>158.30000000000001</v>
      </c>
      <c r="Z110" s="382">
        <f t="shared" si="7"/>
        <v>158.30000000000001</v>
      </c>
      <c r="AA110" s="22" t="s">
        <v>88</v>
      </c>
      <c r="AB110" s="7"/>
      <c r="AC110" s="7"/>
    </row>
    <row r="111" spans="1:29" ht="57" x14ac:dyDescent="0.2">
      <c r="A111" s="366" t="s">
        <v>76</v>
      </c>
      <c r="B111" s="375" t="s">
        <v>633</v>
      </c>
      <c r="C111" s="376" t="s">
        <v>1095</v>
      </c>
      <c r="D111" s="378">
        <v>1879685</v>
      </c>
      <c r="E111" s="378" t="s">
        <v>333</v>
      </c>
      <c r="F111" s="375" t="s">
        <v>1109</v>
      </c>
      <c r="G111" s="377" t="s">
        <v>579</v>
      </c>
      <c r="H111" s="375" t="s">
        <v>580</v>
      </c>
      <c r="I111" s="375" t="s">
        <v>75</v>
      </c>
      <c r="J111" s="378" t="s">
        <v>74</v>
      </c>
      <c r="K111" s="375" t="s">
        <v>75</v>
      </c>
      <c r="L111" s="379" t="s">
        <v>524</v>
      </c>
      <c r="M111" s="380"/>
      <c r="N111" s="380"/>
      <c r="O111" s="380"/>
      <c r="P111" s="381"/>
      <c r="Q111" s="381">
        <v>0</v>
      </c>
      <c r="R111" s="381">
        <v>0</v>
      </c>
      <c r="S111" s="387">
        <v>0</v>
      </c>
      <c r="T111" s="383">
        <v>0</v>
      </c>
      <c r="U111" s="384">
        <v>31.67</v>
      </c>
      <c r="V111" s="383">
        <v>7</v>
      </c>
      <c r="W111" s="384">
        <v>15.83</v>
      </c>
      <c r="X111" s="385">
        <f t="shared" si="2"/>
        <v>110.81</v>
      </c>
      <c r="Y111" s="382">
        <f t="shared" si="3"/>
        <v>110.81</v>
      </c>
      <c r="Z111" s="382">
        <f t="shared" si="7"/>
        <v>110.81</v>
      </c>
      <c r="AA111" s="22" t="s">
        <v>88</v>
      </c>
      <c r="AB111" s="7"/>
      <c r="AC111" s="7"/>
    </row>
    <row r="112" spans="1:29" ht="57" x14ac:dyDescent="0.2">
      <c r="A112" s="366" t="s">
        <v>76</v>
      </c>
      <c r="B112" s="375" t="s">
        <v>633</v>
      </c>
      <c r="C112" s="376" t="s">
        <v>663</v>
      </c>
      <c r="D112" s="378">
        <v>1710516</v>
      </c>
      <c r="E112" s="378" t="s">
        <v>333</v>
      </c>
      <c r="F112" s="375" t="s">
        <v>1109</v>
      </c>
      <c r="G112" s="377" t="s">
        <v>579</v>
      </c>
      <c r="H112" s="378" t="s">
        <v>580</v>
      </c>
      <c r="I112" s="378" t="s">
        <v>75</v>
      </c>
      <c r="J112" s="378" t="s">
        <v>74</v>
      </c>
      <c r="K112" s="378" t="s">
        <v>75</v>
      </c>
      <c r="L112" s="379" t="s">
        <v>524</v>
      </c>
      <c r="M112" s="388"/>
      <c r="N112" s="388"/>
      <c r="O112" s="388"/>
      <c r="P112" s="389"/>
      <c r="Q112" s="389">
        <v>0</v>
      </c>
      <c r="R112" s="389">
        <v>0</v>
      </c>
      <c r="S112" s="387">
        <v>0</v>
      </c>
      <c r="T112" s="383">
        <v>0</v>
      </c>
      <c r="U112" s="384">
        <v>31.67</v>
      </c>
      <c r="V112" s="383">
        <v>7</v>
      </c>
      <c r="W112" s="384">
        <v>15.83</v>
      </c>
      <c r="X112" s="385">
        <f t="shared" si="2"/>
        <v>110.81</v>
      </c>
      <c r="Y112" s="382">
        <f t="shared" si="3"/>
        <v>110.81</v>
      </c>
      <c r="Z112" s="382">
        <f t="shared" si="7"/>
        <v>110.81</v>
      </c>
      <c r="AA112" s="22" t="s">
        <v>88</v>
      </c>
      <c r="AB112" s="7"/>
      <c r="AC112" s="7"/>
    </row>
    <row r="113" spans="1:29" ht="57" x14ac:dyDescent="0.2">
      <c r="A113" s="366" t="s">
        <v>76</v>
      </c>
      <c r="B113" s="375" t="s">
        <v>633</v>
      </c>
      <c r="C113" s="376" t="s">
        <v>575</v>
      </c>
      <c r="D113" s="375" t="s">
        <v>576</v>
      </c>
      <c r="E113" s="375" t="s">
        <v>577</v>
      </c>
      <c r="F113" s="375" t="s">
        <v>1109</v>
      </c>
      <c r="G113" s="377" t="s">
        <v>579</v>
      </c>
      <c r="H113" s="375" t="s">
        <v>580</v>
      </c>
      <c r="I113" s="375" t="s">
        <v>75</v>
      </c>
      <c r="J113" s="378" t="s">
        <v>74</v>
      </c>
      <c r="K113" s="375" t="s">
        <v>75</v>
      </c>
      <c r="L113" s="379" t="s">
        <v>581</v>
      </c>
      <c r="M113" s="380"/>
      <c r="N113" s="380"/>
      <c r="O113" s="380"/>
      <c r="P113" s="381"/>
      <c r="Q113" s="381">
        <v>0</v>
      </c>
      <c r="R113" s="381">
        <v>0</v>
      </c>
      <c r="S113" s="390">
        <f t="shared" ref="S113" si="8">Q113+R113</f>
        <v>0</v>
      </c>
      <c r="T113" s="375">
        <v>0</v>
      </c>
      <c r="U113" s="384">
        <v>31.67</v>
      </c>
      <c r="V113" s="375">
        <v>10</v>
      </c>
      <c r="W113" s="384">
        <v>15.83</v>
      </c>
      <c r="X113" s="385">
        <f t="shared" si="2"/>
        <v>158.30000000000001</v>
      </c>
      <c r="Y113" s="390">
        <f t="shared" si="3"/>
        <v>158.30000000000001</v>
      </c>
      <c r="Z113" s="382">
        <f t="shared" si="7"/>
        <v>158.30000000000001</v>
      </c>
      <c r="AA113" s="22" t="s">
        <v>88</v>
      </c>
      <c r="AB113" s="7"/>
      <c r="AC113" s="7"/>
    </row>
    <row r="114" spans="1:29" ht="57" x14ac:dyDescent="0.2">
      <c r="A114" s="366" t="s">
        <v>76</v>
      </c>
      <c r="B114" s="375" t="s">
        <v>633</v>
      </c>
      <c r="C114" s="376" t="s">
        <v>603</v>
      </c>
      <c r="D114" s="378">
        <v>1878760</v>
      </c>
      <c r="E114" s="378" t="s">
        <v>333</v>
      </c>
      <c r="F114" s="375" t="s">
        <v>1109</v>
      </c>
      <c r="G114" s="377" t="s">
        <v>579</v>
      </c>
      <c r="H114" s="378" t="s">
        <v>580</v>
      </c>
      <c r="I114" s="378" t="s">
        <v>75</v>
      </c>
      <c r="J114" s="378" t="s">
        <v>74</v>
      </c>
      <c r="K114" s="378" t="s">
        <v>75</v>
      </c>
      <c r="L114" s="392" t="s">
        <v>82</v>
      </c>
      <c r="M114" s="388"/>
      <c r="N114" s="388"/>
      <c r="O114" s="388"/>
      <c r="P114" s="389"/>
      <c r="Q114" s="389">
        <v>0</v>
      </c>
      <c r="R114" s="389">
        <v>0</v>
      </c>
      <c r="S114" s="387">
        <v>0</v>
      </c>
      <c r="T114" s="375">
        <v>0</v>
      </c>
      <c r="U114" s="384">
        <v>31.67</v>
      </c>
      <c r="V114" s="383">
        <v>10</v>
      </c>
      <c r="W114" s="384">
        <v>15.83</v>
      </c>
      <c r="X114" s="385">
        <f t="shared" si="2"/>
        <v>158.30000000000001</v>
      </c>
      <c r="Y114" s="382">
        <f t="shared" si="3"/>
        <v>158.30000000000001</v>
      </c>
      <c r="Z114" s="382">
        <f t="shared" si="7"/>
        <v>158.30000000000001</v>
      </c>
      <c r="AA114" s="22" t="s">
        <v>88</v>
      </c>
      <c r="AB114" s="7"/>
      <c r="AC114" s="7"/>
    </row>
    <row r="115" spans="1:29" ht="57" x14ac:dyDescent="0.2">
      <c r="A115" s="366" t="s">
        <v>76</v>
      </c>
      <c r="B115" s="375" t="s">
        <v>633</v>
      </c>
      <c r="C115" s="376" t="s">
        <v>604</v>
      </c>
      <c r="D115" s="378">
        <v>3400794</v>
      </c>
      <c r="E115" s="378" t="s">
        <v>333</v>
      </c>
      <c r="F115" s="375" t="s">
        <v>1109</v>
      </c>
      <c r="G115" s="377" t="s">
        <v>579</v>
      </c>
      <c r="H115" s="378" t="s">
        <v>580</v>
      </c>
      <c r="I115" s="378" t="s">
        <v>75</v>
      </c>
      <c r="J115" s="378" t="s">
        <v>74</v>
      </c>
      <c r="K115" s="378" t="s">
        <v>75</v>
      </c>
      <c r="L115" s="392" t="s">
        <v>82</v>
      </c>
      <c r="M115" s="388"/>
      <c r="N115" s="388"/>
      <c r="O115" s="388"/>
      <c r="P115" s="389"/>
      <c r="Q115" s="389">
        <v>0</v>
      </c>
      <c r="R115" s="389">
        <v>0</v>
      </c>
      <c r="S115" s="387">
        <v>0</v>
      </c>
      <c r="T115" s="375">
        <v>0</v>
      </c>
      <c r="U115" s="384">
        <v>31.67</v>
      </c>
      <c r="V115" s="383">
        <v>11</v>
      </c>
      <c r="W115" s="384">
        <v>15.83</v>
      </c>
      <c r="X115" s="385">
        <f t="shared" si="2"/>
        <v>174.13</v>
      </c>
      <c r="Y115" s="382">
        <f t="shared" si="3"/>
        <v>174.13</v>
      </c>
      <c r="Z115" s="382">
        <f t="shared" si="7"/>
        <v>174.13</v>
      </c>
      <c r="AA115" s="22" t="s">
        <v>88</v>
      </c>
      <c r="AB115" s="7"/>
      <c r="AC115" s="7"/>
    </row>
    <row r="116" spans="1:29" ht="57" x14ac:dyDescent="0.2">
      <c r="A116" s="366" t="s">
        <v>76</v>
      </c>
      <c r="B116" s="375" t="s">
        <v>633</v>
      </c>
      <c r="C116" s="376" t="s">
        <v>605</v>
      </c>
      <c r="D116" s="378">
        <v>1370588</v>
      </c>
      <c r="E116" s="378" t="s">
        <v>333</v>
      </c>
      <c r="F116" s="375" t="s">
        <v>1109</v>
      </c>
      <c r="G116" s="377" t="s">
        <v>579</v>
      </c>
      <c r="H116" s="378" t="s">
        <v>580</v>
      </c>
      <c r="I116" s="378" t="s">
        <v>75</v>
      </c>
      <c r="J116" s="378" t="s">
        <v>74</v>
      </c>
      <c r="K116" s="378" t="s">
        <v>75</v>
      </c>
      <c r="L116" s="392" t="s">
        <v>82</v>
      </c>
      <c r="M116" s="388"/>
      <c r="N116" s="388"/>
      <c r="O116" s="388"/>
      <c r="P116" s="389"/>
      <c r="Q116" s="389">
        <v>0</v>
      </c>
      <c r="R116" s="389">
        <v>0</v>
      </c>
      <c r="S116" s="387">
        <v>0</v>
      </c>
      <c r="T116" s="383">
        <v>0</v>
      </c>
      <c r="U116" s="384">
        <v>31.67</v>
      </c>
      <c r="V116" s="383">
        <v>6</v>
      </c>
      <c r="W116" s="384">
        <v>15.83</v>
      </c>
      <c r="X116" s="385">
        <f t="shared" si="2"/>
        <v>94.98</v>
      </c>
      <c r="Y116" s="382">
        <f t="shared" si="3"/>
        <v>94.98</v>
      </c>
      <c r="Z116" s="382">
        <f t="shared" si="7"/>
        <v>94.98</v>
      </c>
      <c r="AA116" s="22" t="s">
        <v>88</v>
      </c>
      <c r="AB116" s="7"/>
      <c r="AC116" s="7"/>
    </row>
    <row r="117" spans="1:29" ht="57" x14ac:dyDescent="0.2">
      <c r="A117" s="366" t="s">
        <v>76</v>
      </c>
      <c r="B117" s="375" t="s">
        <v>633</v>
      </c>
      <c r="C117" s="376" t="s">
        <v>664</v>
      </c>
      <c r="D117" s="378">
        <v>1866532</v>
      </c>
      <c r="E117" s="378" t="s">
        <v>333</v>
      </c>
      <c r="F117" s="375" t="s">
        <v>1109</v>
      </c>
      <c r="G117" s="377" t="s">
        <v>579</v>
      </c>
      <c r="H117" s="378" t="s">
        <v>580</v>
      </c>
      <c r="I117" s="378" t="s">
        <v>75</v>
      </c>
      <c r="J117" s="378" t="s">
        <v>74</v>
      </c>
      <c r="K117" s="378" t="s">
        <v>75</v>
      </c>
      <c r="L117" s="392" t="s">
        <v>82</v>
      </c>
      <c r="M117" s="388"/>
      <c r="N117" s="388"/>
      <c r="O117" s="388"/>
      <c r="P117" s="389"/>
      <c r="Q117" s="389">
        <v>0</v>
      </c>
      <c r="R117" s="389">
        <v>0</v>
      </c>
      <c r="S117" s="387">
        <v>0</v>
      </c>
      <c r="T117" s="383">
        <v>0</v>
      </c>
      <c r="U117" s="384">
        <v>31.67</v>
      </c>
      <c r="V117" s="383">
        <v>8</v>
      </c>
      <c r="W117" s="384">
        <v>15.83</v>
      </c>
      <c r="X117" s="385">
        <f t="shared" si="2"/>
        <v>126.64</v>
      </c>
      <c r="Y117" s="382">
        <f t="shared" si="3"/>
        <v>126.64</v>
      </c>
      <c r="Z117" s="382">
        <f t="shared" si="7"/>
        <v>126.64</v>
      </c>
      <c r="AA117" s="22" t="s">
        <v>88</v>
      </c>
      <c r="AB117" s="7"/>
      <c r="AC117" s="7"/>
    </row>
    <row r="118" spans="1:29" ht="57" x14ac:dyDescent="0.2">
      <c r="A118" s="366" t="s">
        <v>76</v>
      </c>
      <c r="B118" s="375" t="s">
        <v>633</v>
      </c>
      <c r="C118" s="376" t="s">
        <v>615</v>
      </c>
      <c r="D118" s="378">
        <v>1780395</v>
      </c>
      <c r="E118" s="378" t="s">
        <v>333</v>
      </c>
      <c r="F118" s="375" t="s">
        <v>1109</v>
      </c>
      <c r="G118" s="377" t="s">
        <v>579</v>
      </c>
      <c r="H118" s="378" t="s">
        <v>580</v>
      </c>
      <c r="I118" s="378" t="s">
        <v>75</v>
      </c>
      <c r="J118" s="378" t="s">
        <v>74</v>
      </c>
      <c r="K118" s="378" t="s">
        <v>75</v>
      </c>
      <c r="L118" s="392" t="s">
        <v>82</v>
      </c>
      <c r="M118" s="388"/>
      <c r="N118" s="388"/>
      <c r="O118" s="388"/>
      <c r="P118" s="389"/>
      <c r="Q118" s="389">
        <v>0</v>
      </c>
      <c r="R118" s="389">
        <v>0</v>
      </c>
      <c r="S118" s="387">
        <v>0</v>
      </c>
      <c r="T118" s="383">
        <v>0</v>
      </c>
      <c r="U118" s="384">
        <v>31.67</v>
      </c>
      <c r="V118" s="383">
        <v>7</v>
      </c>
      <c r="W118" s="384">
        <v>15.83</v>
      </c>
      <c r="X118" s="385">
        <f t="shared" si="2"/>
        <v>110.81</v>
      </c>
      <c r="Y118" s="382">
        <f t="shared" si="3"/>
        <v>110.81</v>
      </c>
      <c r="Z118" s="382">
        <f t="shared" si="7"/>
        <v>110.81</v>
      </c>
      <c r="AA118" s="22" t="s">
        <v>88</v>
      </c>
      <c r="AB118" s="7"/>
      <c r="AC118" s="7"/>
    </row>
    <row r="119" spans="1:29" ht="57" x14ac:dyDescent="0.2">
      <c r="A119" s="366" t="s">
        <v>76</v>
      </c>
      <c r="B119" s="375" t="s">
        <v>633</v>
      </c>
      <c r="C119" s="376" t="s">
        <v>607</v>
      </c>
      <c r="D119" s="375">
        <v>1878638</v>
      </c>
      <c r="E119" s="375" t="s">
        <v>333</v>
      </c>
      <c r="F119" s="375" t="s">
        <v>1109</v>
      </c>
      <c r="G119" s="377" t="s">
        <v>579</v>
      </c>
      <c r="H119" s="375" t="s">
        <v>580</v>
      </c>
      <c r="I119" s="375" t="s">
        <v>75</v>
      </c>
      <c r="J119" s="378" t="s">
        <v>74</v>
      </c>
      <c r="K119" s="375" t="s">
        <v>75</v>
      </c>
      <c r="L119" s="392" t="s">
        <v>82</v>
      </c>
      <c r="M119" s="380"/>
      <c r="N119" s="380"/>
      <c r="O119" s="380"/>
      <c r="P119" s="381"/>
      <c r="Q119" s="381">
        <v>0</v>
      </c>
      <c r="R119" s="381">
        <v>0</v>
      </c>
      <c r="S119" s="387">
        <v>0</v>
      </c>
      <c r="T119" s="383">
        <v>0</v>
      </c>
      <c r="U119" s="384">
        <v>31.67</v>
      </c>
      <c r="V119" s="383">
        <v>7</v>
      </c>
      <c r="W119" s="384">
        <v>15.83</v>
      </c>
      <c r="X119" s="385">
        <f t="shared" si="2"/>
        <v>110.81</v>
      </c>
      <c r="Y119" s="382">
        <f t="shared" si="3"/>
        <v>110.81</v>
      </c>
      <c r="Z119" s="382">
        <f t="shared" si="7"/>
        <v>110.81</v>
      </c>
      <c r="AA119" s="22" t="s">
        <v>88</v>
      </c>
      <c r="AB119" s="7"/>
      <c r="AC119" s="7"/>
    </row>
    <row r="120" spans="1:29" ht="57" x14ac:dyDescent="0.2">
      <c r="A120" s="366" t="s">
        <v>76</v>
      </c>
      <c r="B120" s="375" t="s">
        <v>633</v>
      </c>
      <c r="C120" s="376" t="s">
        <v>657</v>
      </c>
      <c r="D120" s="375">
        <v>1866532</v>
      </c>
      <c r="E120" s="375" t="s">
        <v>333</v>
      </c>
      <c r="F120" s="375" t="s">
        <v>1109</v>
      </c>
      <c r="G120" s="377" t="s">
        <v>579</v>
      </c>
      <c r="H120" s="375" t="s">
        <v>580</v>
      </c>
      <c r="I120" s="375" t="s">
        <v>75</v>
      </c>
      <c r="J120" s="378" t="s">
        <v>74</v>
      </c>
      <c r="K120" s="375" t="s">
        <v>75</v>
      </c>
      <c r="L120" s="392" t="s">
        <v>82</v>
      </c>
      <c r="M120" s="380"/>
      <c r="N120" s="380"/>
      <c r="O120" s="380"/>
      <c r="P120" s="381"/>
      <c r="Q120" s="381">
        <v>0</v>
      </c>
      <c r="R120" s="381">
        <v>0</v>
      </c>
      <c r="S120" s="382">
        <v>0</v>
      </c>
      <c r="T120" s="383">
        <v>0</v>
      </c>
      <c r="U120" s="384">
        <v>31.67</v>
      </c>
      <c r="V120" s="383">
        <v>7</v>
      </c>
      <c r="W120" s="384">
        <v>15.83</v>
      </c>
      <c r="X120" s="385">
        <f t="shared" si="2"/>
        <v>110.81</v>
      </c>
      <c r="Y120" s="382">
        <f t="shared" si="3"/>
        <v>110.81</v>
      </c>
      <c r="Z120" s="382">
        <f t="shared" si="7"/>
        <v>110.81</v>
      </c>
      <c r="AA120" s="22" t="s">
        <v>88</v>
      </c>
      <c r="AB120" s="7"/>
      <c r="AC120" s="7"/>
    </row>
    <row r="121" spans="1:29" ht="57" x14ac:dyDescent="0.2">
      <c r="A121" s="366" t="s">
        <v>76</v>
      </c>
      <c r="B121" s="375" t="s">
        <v>633</v>
      </c>
      <c r="C121" s="376" t="s">
        <v>609</v>
      </c>
      <c r="D121" s="375">
        <v>1877321</v>
      </c>
      <c r="E121" s="375" t="s">
        <v>333</v>
      </c>
      <c r="F121" s="375" t="s">
        <v>1109</v>
      </c>
      <c r="G121" s="377" t="s">
        <v>579</v>
      </c>
      <c r="H121" s="375" t="s">
        <v>580</v>
      </c>
      <c r="I121" s="375" t="s">
        <v>75</v>
      </c>
      <c r="J121" s="378" t="s">
        <v>74</v>
      </c>
      <c r="K121" s="375" t="s">
        <v>75</v>
      </c>
      <c r="L121" s="392" t="s">
        <v>82</v>
      </c>
      <c r="M121" s="380"/>
      <c r="N121" s="380"/>
      <c r="O121" s="380"/>
      <c r="P121" s="381"/>
      <c r="Q121" s="381">
        <v>0</v>
      </c>
      <c r="R121" s="381">
        <v>0</v>
      </c>
      <c r="S121" s="382">
        <v>0</v>
      </c>
      <c r="T121" s="383">
        <v>0</v>
      </c>
      <c r="U121" s="384">
        <v>31.67</v>
      </c>
      <c r="V121" s="383">
        <v>8</v>
      </c>
      <c r="W121" s="384">
        <v>15.83</v>
      </c>
      <c r="X121" s="385">
        <f t="shared" ref="X121:X184" si="9">(V121*W121)</f>
        <v>126.64</v>
      </c>
      <c r="Y121" s="382">
        <f t="shared" ref="Y121:Y184" si="10">(T121*U121)+(V121*W121)</f>
        <v>126.64</v>
      </c>
      <c r="Z121" s="382">
        <f t="shared" si="7"/>
        <v>126.64</v>
      </c>
      <c r="AA121" s="22" t="s">
        <v>88</v>
      </c>
      <c r="AB121" s="7"/>
      <c r="AC121" s="7"/>
    </row>
    <row r="122" spans="1:29" ht="57" x14ac:dyDescent="0.2">
      <c r="A122" s="366" t="s">
        <v>76</v>
      </c>
      <c r="B122" s="375" t="s">
        <v>633</v>
      </c>
      <c r="C122" s="376" t="s">
        <v>608</v>
      </c>
      <c r="D122" s="375">
        <v>1876937</v>
      </c>
      <c r="E122" s="375" t="s">
        <v>333</v>
      </c>
      <c r="F122" s="375" t="s">
        <v>1109</v>
      </c>
      <c r="G122" s="377" t="s">
        <v>579</v>
      </c>
      <c r="H122" s="375" t="s">
        <v>580</v>
      </c>
      <c r="I122" s="375" t="s">
        <v>75</v>
      </c>
      <c r="J122" s="378" t="s">
        <v>74</v>
      </c>
      <c r="K122" s="375" t="s">
        <v>75</v>
      </c>
      <c r="L122" s="392" t="s">
        <v>82</v>
      </c>
      <c r="M122" s="380"/>
      <c r="N122" s="380"/>
      <c r="O122" s="380"/>
      <c r="P122" s="381"/>
      <c r="Q122" s="381">
        <v>0</v>
      </c>
      <c r="R122" s="381">
        <v>0</v>
      </c>
      <c r="S122" s="382">
        <v>0</v>
      </c>
      <c r="T122" s="383">
        <v>0</v>
      </c>
      <c r="U122" s="384">
        <v>31.67</v>
      </c>
      <c r="V122" s="383">
        <v>7</v>
      </c>
      <c r="W122" s="384">
        <v>15.83</v>
      </c>
      <c r="X122" s="385">
        <f t="shared" si="9"/>
        <v>110.81</v>
      </c>
      <c r="Y122" s="382">
        <f t="shared" si="10"/>
        <v>110.81</v>
      </c>
      <c r="Z122" s="382">
        <f t="shared" si="7"/>
        <v>110.81</v>
      </c>
      <c r="AA122" s="22" t="s">
        <v>88</v>
      </c>
      <c r="AB122" s="7"/>
      <c r="AC122" s="7"/>
    </row>
    <row r="123" spans="1:29" ht="57" x14ac:dyDescent="0.2">
      <c r="A123" s="366" t="s">
        <v>76</v>
      </c>
      <c r="B123" s="375" t="s">
        <v>633</v>
      </c>
      <c r="C123" s="376" t="s">
        <v>611</v>
      </c>
      <c r="D123" s="375">
        <v>1867024</v>
      </c>
      <c r="E123" s="375" t="s">
        <v>333</v>
      </c>
      <c r="F123" s="375" t="s">
        <v>1109</v>
      </c>
      <c r="G123" s="377" t="s">
        <v>579</v>
      </c>
      <c r="H123" s="375" t="s">
        <v>580</v>
      </c>
      <c r="I123" s="375" t="s">
        <v>75</v>
      </c>
      <c r="J123" s="378" t="s">
        <v>74</v>
      </c>
      <c r="K123" s="375" t="s">
        <v>75</v>
      </c>
      <c r="L123" s="392" t="s">
        <v>82</v>
      </c>
      <c r="M123" s="380"/>
      <c r="N123" s="380"/>
      <c r="O123" s="380"/>
      <c r="P123" s="381"/>
      <c r="Q123" s="381">
        <v>0</v>
      </c>
      <c r="R123" s="381">
        <v>0</v>
      </c>
      <c r="S123" s="387">
        <v>0</v>
      </c>
      <c r="T123" s="383">
        <v>0</v>
      </c>
      <c r="U123" s="384">
        <v>31.67</v>
      </c>
      <c r="V123" s="383">
        <v>10</v>
      </c>
      <c r="W123" s="384">
        <v>15.83</v>
      </c>
      <c r="X123" s="385">
        <f t="shared" si="9"/>
        <v>158.30000000000001</v>
      </c>
      <c r="Y123" s="382">
        <f t="shared" si="10"/>
        <v>158.30000000000001</v>
      </c>
      <c r="Z123" s="382">
        <f t="shared" si="7"/>
        <v>158.30000000000001</v>
      </c>
      <c r="AA123" s="22" t="s">
        <v>88</v>
      </c>
      <c r="AB123" s="7"/>
      <c r="AC123" s="7"/>
    </row>
    <row r="124" spans="1:29" ht="57" x14ac:dyDescent="0.2">
      <c r="A124" s="366" t="s">
        <v>76</v>
      </c>
      <c r="B124" s="375" t="s">
        <v>633</v>
      </c>
      <c r="C124" s="376" t="s">
        <v>1091</v>
      </c>
      <c r="D124" s="375">
        <v>1780450</v>
      </c>
      <c r="E124" s="375" t="s">
        <v>333</v>
      </c>
      <c r="F124" s="375" t="s">
        <v>1109</v>
      </c>
      <c r="G124" s="377" t="s">
        <v>579</v>
      </c>
      <c r="H124" s="375" t="s">
        <v>580</v>
      </c>
      <c r="I124" s="375" t="s">
        <v>75</v>
      </c>
      <c r="J124" s="378" t="s">
        <v>74</v>
      </c>
      <c r="K124" s="375" t="s">
        <v>75</v>
      </c>
      <c r="L124" s="392" t="s">
        <v>82</v>
      </c>
      <c r="M124" s="380"/>
      <c r="N124" s="380"/>
      <c r="O124" s="380"/>
      <c r="P124" s="381"/>
      <c r="Q124" s="381">
        <v>0</v>
      </c>
      <c r="R124" s="381">
        <v>0</v>
      </c>
      <c r="S124" s="387">
        <v>0</v>
      </c>
      <c r="T124" s="383">
        <v>0</v>
      </c>
      <c r="U124" s="384">
        <v>31.67</v>
      </c>
      <c r="V124" s="383">
        <v>8</v>
      </c>
      <c r="W124" s="384">
        <v>15.83</v>
      </c>
      <c r="X124" s="385">
        <f t="shared" si="9"/>
        <v>126.64</v>
      </c>
      <c r="Y124" s="382">
        <f t="shared" si="10"/>
        <v>126.64</v>
      </c>
      <c r="Z124" s="382">
        <f t="shared" si="7"/>
        <v>126.64</v>
      </c>
      <c r="AA124" s="22" t="s">
        <v>88</v>
      </c>
      <c r="AB124" s="7"/>
      <c r="AC124" s="7"/>
    </row>
    <row r="125" spans="1:29" ht="57" x14ac:dyDescent="0.2">
      <c r="A125" s="366" t="s">
        <v>76</v>
      </c>
      <c r="B125" s="375" t="s">
        <v>633</v>
      </c>
      <c r="C125" s="376" t="s">
        <v>612</v>
      </c>
      <c r="D125" s="375">
        <v>187801</v>
      </c>
      <c r="E125" s="375" t="s">
        <v>333</v>
      </c>
      <c r="F125" s="375" t="s">
        <v>1109</v>
      </c>
      <c r="G125" s="377" t="s">
        <v>579</v>
      </c>
      <c r="H125" s="375" t="s">
        <v>580</v>
      </c>
      <c r="I125" s="375" t="s">
        <v>75</v>
      </c>
      <c r="J125" s="378" t="s">
        <v>74</v>
      </c>
      <c r="K125" s="375" t="s">
        <v>75</v>
      </c>
      <c r="L125" s="392" t="s">
        <v>82</v>
      </c>
      <c r="M125" s="380"/>
      <c r="N125" s="380"/>
      <c r="O125" s="380"/>
      <c r="P125" s="381"/>
      <c r="Q125" s="381">
        <v>0</v>
      </c>
      <c r="R125" s="381">
        <v>0</v>
      </c>
      <c r="S125" s="387">
        <v>0</v>
      </c>
      <c r="T125" s="383">
        <v>0</v>
      </c>
      <c r="U125" s="384">
        <v>31.67</v>
      </c>
      <c r="V125" s="383">
        <v>9</v>
      </c>
      <c r="W125" s="384">
        <v>15.83</v>
      </c>
      <c r="X125" s="385">
        <f t="shared" si="9"/>
        <v>142.47</v>
      </c>
      <c r="Y125" s="382">
        <f t="shared" si="10"/>
        <v>142.47</v>
      </c>
      <c r="Z125" s="382">
        <f t="shared" si="7"/>
        <v>142.47</v>
      </c>
      <c r="AA125" s="22" t="s">
        <v>88</v>
      </c>
      <c r="AB125" s="7"/>
      <c r="AC125" s="7"/>
    </row>
    <row r="126" spans="1:29" ht="57" x14ac:dyDescent="0.2">
      <c r="A126" s="366" t="s">
        <v>76</v>
      </c>
      <c r="B126" s="375" t="s">
        <v>633</v>
      </c>
      <c r="C126" s="376" t="s">
        <v>616</v>
      </c>
      <c r="D126" s="375">
        <v>1711024</v>
      </c>
      <c r="E126" s="375" t="s">
        <v>333</v>
      </c>
      <c r="F126" s="375" t="s">
        <v>1109</v>
      </c>
      <c r="G126" s="377" t="s">
        <v>579</v>
      </c>
      <c r="H126" s="375" t="s">
        <v>580</v>
      </c>
      <c r="I126" s="375" t="s">
        <v>75</v>
      </c>
      <c r="J126" s="378" t="s">
        <v>74</v>
      </c>
      <c r="K126" s="375" t="s">
        <v>75</v>
      </c>
      <c r="L126" s="392" t="s">
        <v>82</v>
      </c>
      <c r="M126" s="380"/>
      <c r="N126" s="380"/>
      <c r="O126" s="380"/>
      <c r="P126" s="381"/>
      <c r="Q126" s="381">
        <v>0</v>
      </c>
      <c r="R126" s="381">
        <v>0</v>
      </c>
      <c r="S126" s="387">
        <v>0</v>
      </c>
      <c r="T126" s="383">
        <v>0</v>
      </c>
      <c r="U126" s="384">
        <v>31.67</v>
      </c>
      <c r="V126" s="383">
        <v>7</v>
      </c>
      <c r="W126" s="384">
        <v>15.83</v>
      </c>
      <c r="X126" s="385">
        <f t="shared" si="9"/>
        <v>110.81</v>
      </c>
      <c r="Y126" s="382">
        <f t="shared" si="10"/>
        <v>110.81</v>
      </c>
      <c r="Z126" s="382">
        <f t="shared" si="7"/>
        <v>110.81</v>
      </c>
      <c r="AA126" s="22" t="s">
        <v>88</v>
      </c>
      <c r="AB126" s="7"/>
      <c r="AC126" s="7"/>
    </row>
    <row r="127" spans="1:29" ht="57" x14ac:dyDescent="0.2">
      <c r="A127" s="366" t="s">
        <v>76</v>
      </c>
      <c r="B127" s="375" t="s">
        <v>633</v>
      </c>
      <c r="C127" s="376" t="s">
        <v>614</v>
      </c>
      <c r="D127" s="375">
        <v>1110659</v>
      </c>
      <c r="E127" s="375" t="s">
        <v>333</v>
      </c>
      <c r="F127" s="375" t="s">
        <v>1109</v>
      </c>
      <c r="G127" s="377" t="s">
        <v>579</v>
      </c>
      <c r="H127" s="375" t="s">
        <v>580</v>
      </c>
      <c r="I127" s="375" t="s">
        <v>75</v>
      </c>
      <c r="J127" s="378" t="s">
        <v>74</v>
      </c>
      <c r="K127" s="375" t="s">
        <v>75</v>
      </c>
      <c r="L127" s="392" t="s">
        <v>82</v>
      </c>
      <c r="M127" s="380"/>
      <c r="N127" s="380"/>
      <c r="O127" s="380"/>
      <c r="P127" s="381"/>
      <c r="Q127" s="381">
        <v>0</v>
      </c>
      <c r="R127" s="381">
        <v>0</v>
      </c>
      <c r="S127" s="387">
        <v>0</v>
      </c>
      <c r="T127" s="383">
        <v>0</v>
      </c>
      <c r="U127" s="384">
        <v>31.67</v>
      </c>
      <c r="V127" s="383">
        <v>8</v>
      </c>
      <c r="W127" s="384">
        <v>15.83</v>
      </c>
      <c r="X127" s="385">
        <f t="shared" si="9"/>
        <v>126.64</v>
      </c>
      <c r="Y127" s="382">
        <f t="shared" si="10"/>
        <v>126.64</v>
      </c>
      <c r="Z127" s="382">
        <f t="shared" si="7"/>
        <v>126.64</v>
      </c>
      <c r="AA127" s="22" t="s">
        <v>88</v>
      </c>
      <c r="AB127" s="7"/>
      <c r="AC127" s="7"/>
    </row>
    <row r="128" spans="1:29" ht="57" x14ac:dyDescent="0.2">
      <c r="A128" s="366" t="s">
        <v>76</v>
      </c>
      <c r="B128" s="375" t="s">
        <v>633</v>
      </c>
      <c r="C128" s="543" t="s">
        <v>606</v>
      </c>
      <c r="D128" s="398">
        <v>1780662</v>
      </c>
      <c r="E128" s="398" t="s">
        <v>333</v>
      </c>
      <c r="F128" s="375" t="s">
        <v>1109</v>
      </c>
      <c r="G128" s="377" t="s">
        <v>579</v>
      </c>
      <c r="H128" s="375" t="s">
        <v>580</v>
      </c>
      <c r="I128" s="375" t="s">
        <v>75</v>
      </c>
      <c r="J128" s="378" t="s">
        <v>74</v>
      </c>
      <c r="K128" s="375" t="s">
        <v>75</v>
      </c>
      <c r="L128" s="392" t="s">
        <v>82</v>
      </c>
      <c r="M128" s="391"/>
      <c r="N128" s="391"/>
      <c r="O128" s="391"/>
      <c r="P128" s="391"/>
      <c r="Q128" s="381">
        <v>0</v>
      </c>
      <c r="R128" s="381">
        <v>0</v>
      </c>
      <c r="S128" s="382">
        <v>0</v>
      </c>
      <c r="T128" s="383">
        <v>0</v>
      </c>
      <c r="U128" s="384">
        <v>31.67</v>
      </c>
      <c r="V128" s="554">
        <v>7</v>
      </c>
      <c r="W128" s="384">
        <v>15.83</v>
      </c>
      <c r="X128" s="385">
        <f t="shared" si="9"/>
        <v>110.81</v>
      </c>
      <c r="Y128" s="382">
        <f t="shared" si="10"/>
        <v>110.81</v>
      </c>
      <c r="Z128" s="382">
        <f t="shared" si="7"/>
        <v>110.81</v>
      </c>
      <c r="AA128" s="22" t="s">
        <v>88</v>
      </c>
      <c r="AB128" s="7"/>
      <c r="AC128" s="7"/>
    </row>
    <row r="129" spans="1:29" ht="57" x14ac:dyDescent="0.2">
      <c r="A129" s="366" t="s">
        <v>76</v>
      </c>
      <c r="B129" s="375" t="s">
        <v>633</v>
      </c>
      <c r="C129" s="544" t="s">
        <v>617</v>
      </c>
      <c r="D129" s="398">
        <v>1877305</v>
      </c>
      <c r="E129" s="398" t="s">
        <v>333</v>
      </c>
      <c r="F129" s="375" t="s">
        <v>1109</v>
      </c>
      <c r="G129" s="377" t="s">
        <v>579</v>
      </c>
      <c r="H129" s="375" t="s">
        <v>580</v>
      </c>
      <c r="I129" s="375" t="s">
        <v>75</v>
      </c>
      <c r="J129" s="378" t="s">
        <v>74</v>
      </c>
      <c r="K129" s="375" t="s">
        <v>75</v>
      </c>
      <c r="L129" s="392" t="s">
        <v>82</v>
      </c>
      <c r="M129" s="391"/>
      <c r="N129" s="391"/>
      <c r="O129" s="391"/>
      <c r="P129" s="391"/>
      <c r="Q129" s="381">
        <v>0</v>
      </c>
      <c r="R129" s="381">
        <v>0</v>
      </c>
      <c r="S129" s="382">
        <v>0</v>
      </c>
      <c r="T129" s="383">
        <v>0</v>
      </c>
      <c r="U129" s="384">
        <v>31.67</v>
      </c>
      <c r="V129" s="554">
        <v>7</v>
      </c>
      <c r="W129" s="384">
        <v>15.83</v>
      </c>
      <c r="X129" s="385">
        <f t="shared" si="9"/>
        <v>110.81</v>
      </c>
      <c r="Y129" s="382">
        <f t="shared" si="10"/>
        <v>110.81</v>
      </c>
      <c r="Z129" s="382">
        <f t="shared" si="7"/>
        <v>110.81</v>
      </c>
      <c r="AA129" s="22" t="s">
        <v>88</v>
      </c>
      <c r="AB129" s="7"/>
      <c r="AC129" s="7"/>
    </row>
    <row r="130" spans="1:29" ht="57" x14ac:dyDescent="0.2">
      <c r="A130" s="366" t="s">
        <v>76</v>
      </c>
      <c r="B130" s="375" t="s">
        <v>633</v>
      </c>
      <c r="C130" s="544" t="s">
        <v>1096</v>
      </c>
      <c r="D130" s="398">
        <v>1877011</v>
      </c>
      <c r="E130" s="398" t="s">
        <v>333</v>
      </c>
      <c r="F130" s="375" t="s">
        <v>1109</v>
      </c>
      <c r="G130" s="377" t="s">
        <v>579</v>
      </c>
      <c r="H130" s="375" t="s">
        <v>580</v>
      </c>
      <c r="I130" s="375" t="s">
        <v>75</v>
      </c>
      <c r="J130" s="378" t="s">
        <v>74</v>
      </c>
      <c r="K130" s="375" t="s">
        <v>75</v>
      </c>
      <c r="L130" s="392" t="s">
        <v>1097</v>
      </c>
      <c r="M130" s="391"/>
      <c r="N130" s="391"/>
      <c r="O130" s="391"/>
      <c r="P130" s="391"/>
      <c r="Q130" s="381">
        <v>0</v>
      </c>
      <c r="R130" s="381">
        <v>0</v>
      </c>
      <c r="S130" s="382">
        <v>0</v>
      </c>
      <c r="T130" s="383">
        <v>0</v>
      </c>
      <c r="U130" s="384">
        <v>31.67</v>
      </c>
      <c r="V130" s="554">
        <v>1</v>
      </c>
      <c r="W130" s="384">
        <v>15.83</v>
      </c>
      <c r="X130" s="385">
        <f t="shared" si="9"/>
        <v>15.83</v>
      </c>
      <c r="Y130" s="382">
        <f t="shared" si="10"/>
        <v>15.83</v>
      </c>
      <c r="Z130" s="382">
        <f t="shared" si="7"/>
        <v>15.83</v>
      </c>
      <c r="AA130" s="22" t="s">
        <v>88</v>
      </c>
      <c r="AB130" s="7"/>
      <c r="AC130" s="7"/>
    </row>
    <row r="131" spans="1:29" ht="57" x14ac:dyDescent="0.2">
      <c r="A131" s="366" t="s">
        <v>76</v>
      </c>
      <c r="B131" s="375" t="s">
        <v>633</v>
      </c>
      <c r="C131" s="376" t="s">
        <v>618</v>
      </c>
      <c r="D131" s="375">
        <v>1878530</v>
      </c>
      <c r="E131" s="375" t="s">
        <v>577</v>
      </c>
      <c r="F131" s="375" t="s">
        <v>1109</v>
      </c>
      <c r="G131" s="377" t="s">
        <v>579</v>
      </c>
      <c r="H131" s="375" t="s">
        <v>580</v>
      </c>
      <c r="I131" s="375" t="s">
        <v>75</v>
      </c>
      <c r="J131" s="378" t="s">
        <v>74</v>
      </c>
      <c r="K131" s="375" t="s">
        <v>75</v>
      </c>
      <c r="L131" s="379" t="s">
        <v>619</v>
      </c>
      <c r="M131" s="380"/>
      <c r="N131" s="380"/>
      <c r="O131" s="380"/>
      <c r="P131" s="381"/>
      <c r="Q131" s="381">
        <v>0</v>
      </c>
      <c r="R131" s="381">
        <v>0</v>
      </c>
      <c r="S131" s="390">
        <f t="shared" ref="S131:S132" si="11">Q131+R131</f>
        <v>0</v>
      </c>
      <c r="T131" s="375">
        <v>0</v>
      </c>
      <c r="U131" s="384">
        <v>31.67</v>
      </c>
      <c r="V131" s="375">
        <v>10</v>
      </c>
      <c r="W131" s="384">
        <v>15.83</v>
      </c>
      <c r="X131" s="385">
        <f t="shared" si="9"/>
        <v>158.30000000000001</v>
      </c>
      <c r="Y131" s="390">
        <f t="shared" si="10"/>
        <v>158.30000000000001</v>
      </c>
      <c r="Z131" s="382">
        <f t="shared" si="7"/>
        <v>158.30000000000001</v>
      </c>
      <c r="AA131" s="22" t="s">
        <v>88</v>
      </c>
      <c r="AB131" s="7"/>
      <c r="AC131" s="7"/>
    </row>
    <row r="132" spans="1:29" ht="57" x14ac:dyDescent="0.2">
      <c r="A132" s="366" t="s">
        <v>76</v>
      </c>
      <c r="B132" s="375" t="s">
        <v>633</v>
      </c>
      <c r="C132" s="376" t="s">
        <v>620</v>
      </c>
      <c r="D132" s="375">
        <v>1877399</v>
      </c>
      <c r="E132" s="375" t="s">
        <v>333</v>
      </c>
      <c r="F132" s="375" t="s">
        <v>1109</v>
      </c>
      <c r="G132" s="377" t="s">
        <v>579</v>
      </c>
      <c r="H132" s="375" t="s">
        <v>580</v>
      </c>
      <c r="I132" s="375" t="s">
        <v>75</v>
      </c>
      <c r="J132" s="378" t="s">
        <v>74</v>
      </c>
      <c r="K132" s="375" t="s">
        <v>75</v>
      </c>
      <c r="L132" s="379" t="s">
        <v>619</v>
      </c>
      <c r="M132" s="380"/>
      <c r="N132" s="380"/>
      <c r="O132" s="380"/>
      <c r="P132" s="381"/>
      <c r="Q132" s="381">
        <v>0</v>
      </c>
      <c r="R132" s="381">
        <v>0</v>
      </c>
      <c r="S132" s="390">
        <f t="shared" si="11"/>
        <v>0</v>
      </c>
      <c r="T132" s="375">
        <v>0</v>
      </c>
      <c r="U132" s="384">
        <v>31.67</v>
      </c>
      <c r="V132" s="375">
        <v>10</v>
      </c>
      <c r="W132" s="384">
        <v>15.83</v>
      </c>
      <c r="X132" s="385">
        <f t="shared" si="9"/>
        <v>158.30000000000001</v>
      </c>
      <c r="Y132" s="390">
        <f t="shared" si="10"/>
        <v>158.30000000000001</v>
      </c>
      <c r="Z132" s="382">
        <f t="shared" si="7"/>
        <v>158.30000000000001</v>
      </c>
      <c r="AA132" s="22" t="s">
        <v>88</v>
      </c>
      <c r="AB132" s="7"/>
      <c r="AC132" s="7"/>
    </row>
    <row r="133" spans="1:29" ht="57" x14ac:dyDescent="0.2">
      <c r="A133" s="366" t="s">
        <v>76</v>
      </c>
      <c r="B133" s="375" t="s">
        <v>633</v>
      </c>
      <c r="C133" s="376" t="s">
        <v>641</v>
      </c>
      <c r="D133" s="375">
        <v>1591282</v>
      </c>
      <c r="E133" s="375" t="s">
        <v>333</v>
      </c>
      <c r="F133" s="375" t="s">
        <v>1109</v>
      </c>
      <c r="G133" s="377" t="s">
        <v>579</v>
      </c>
      <c r="H133" s="375" t="s">
        <v>580</v>
      </c>
      <c r="I133" s="375" t="s">
        <v>75</v>
      </c>
      <c r="J133" s="378" t="s">
        <v>74</v>
      </c>
      <c r="K133" s="375" t="s">
        <v>75</v>
      </c>
      <c r="L133" s="379" t="s">
        <v>619</v>
      </c>
      <c r="M133" s="380"/>
      <c r="N133" s="380"/>
      <c r="O133" s="380"/>
      <c r="P133" s="381"/>
      <c r="Q133" s="381">
        <v>0</v>
      </c>
      <c r="R133" s="381">
        <v>0</v>
      </c>
      <c r="S133" s="387">
        <v>0</v>
      </c>
      <c r="T133" s="375">
        <v>0</v>
      </c>
      <c r="U133" s="384">
        <v>31.67</v>
      </c>
      <c r="V133" s="375">
        <v>7</v>
      </c>
      <c r="W133" s="384">
        <v>15.83</v>
      </c>
      <c r="X133" s="385">
        <f t="shared" si="9"/>
        <v>110.81</v>
      </c>
      <c r="Y133" s="390">
        <f t="shared" si="10"/>
        <v>110.81</v>
      </c>
      <c r="Z133" s="382">
        <f t="shared" si="7"/>
        <v>110.81</v>
      </c>
      <c r="AA133" s="22" t="s">
        <v>88</v>
      </c>
      <c r="AB133" s="7"/>
      <c r="AC133" s="7"/>
    </row>
    <row r="134" spans="1:29" ht="57" x14ac:dyDescent="0.2">
      <c r="A134" s="366" t="s">
        <v>76</v>
      </c>
      <c r="B134" s="375" t="s">
        <v>633</v>
      </c>
      <c r="C134" s="376" t="s">
        <v>622</v>
      </c>
      <c r="D134" s="375">
        <v>1802399</v>
      </c>
      <c r="E134" s="375" t="s">
        <v>333</v>
      </c>
      <c r="F134" s="375" t="s">
        <v>1109</v>
      </c>
      <c r="G134" s="377" t="s">
        <v>579</v>
      </c>
      <c r="H134" s="375" t="s">
        <v>580</v>
      </c>
      <c r="I134" s="375" t="s">
        <v>75</v>
      </c>
      <c r="J134" s="378" t="s">
        <v>74</v>
      </c>
      <c r="K134" s="375" t="s">
        <v>75</v>
      </c>
      <c r="L134" s="379" t="s">
        <v>619</v>
      </c>
      <c r="M134" s="380"/>
      <c r="N134" s="380"/>
      <c r="O134" s="380"/>
      <c r="P134" s="381"/>
      <c r="Q134" s="381">
        <v>0</v>
      </c>
      <c r="R134" s="381">
        <v>0</v>
      </c>
      <c r="S134" s="387">
        <v>0</v>
      </c>
      <c r="T134" s="375">
        <v>0</v>
      </c>
      <c r="U134" s="384">
        <v>31.67</v>
      </c>
      <c r="V134" s="375">
        <v>8</v>
      </c>
      <c r="W134" s="384">
        <v>15.83</v>
      </c>
      <c r="X134" s="385">
        <f t="shared" si="9"/>
        <v>126.64</v>
      </c>
      <c r="Y134" s="390">
        <f t="shared" si="10"/>
        <v>126.64</v>
      </c>
      <c r="Z134" s="382">
        <f t="shared" si="7"/>
        <v>126.64</v>
      </c>
      <c r="AA134" s="22" t="s">
        <v>88</v>
      </c>
      <c r="AB134" s="7"/>
      <c r="AC134" s="7"/>
    </row>
    <row r="135" spans="1:29" ht="57" x14ac:dyDescent="0.2">
      <c r="A135" s="366" t="s">
        <v>76</v>
      </c>
      <c r="B135" s="375" t="s">
        <v>633</v>
      </c>
      <c r="C135" s="376" t="s">
        <v>658</v>
      </c>
      <c r="D135" s="375">
        <v>1879073</v>
      </c>
      <c r="E135" s="375" t="s">
        <v>333</v>
      </c>
      <c r="F135" s="375" t="s">
        <v>1109</v>
      </c>
      <c r="G135" s="377" t="s">
        <v>579</v>
      </c>
      <c r="H135" s="375" t="s">
        <v>580</v>
      </c>
      <c r="I135" s="375" t="s">
        <v>75</v>
      </c>
      <c r="J135" s="378" t="s">
        <v>74</v>
      </c>
      <c r="K135" s="375" t="s">
        <v>75</v>
      </c>
      <c r="L135" s="379" t="s">
        <v>619</v>
      </c>
      <c r="M135" s="380"/>
      <c r="N135" s="380"/>
      <c r="O135" s="380"/>
      <c r="P135" s="381"/>
      <c r="Q135" s="381">
        <v>0</v>
      </c>
      <c r="R135" s="381">
        <v>0</v>
      </c>
      <c r="S135" s="387">
        <v>0</v>
      </c>
      <c r="T135" s="375">
        <v>0</v>
      </c>
      <c r="U135" s="384">
        <v>31.67</v>
      </c>
      <c r="V135" s="375">
        <v>8</v>
      </c>
      <c r="W135" s="384">
        <v>15.83</v>
      </c>
      <c r="X135" s="385">
        <f t="shared" si="9"/>
        <v>126.64</v>
      </c>
      <c r="Y135" s="390">
        <f t="shared" si="10"/>
        <v>126.64</v>
      </c>
      <c r="Z135" s="382">
        <f t="shared" si="7"/>
        <v>126.64</v>
      </c>
      <c r="AA135" s="22" t="s">
        <v>88</v>
      </c>
      <c r="AB135" s="7"/>
      <c r="AC135" s="7"/>
    </row>
    <row r="136" spans="1:29" ht="57" x14ac:dyDescent="0.2">
      <c r="A136" s="366" t="s">
        <v>76</v>
      </c>
      <c r="B136" s="375" t="s">
        <v>633</v>
      </c>
      <c r="C136" s="376" t="s">
        <v>667</v>
      </c>
      <c r="D136" s="375">
        <v>1582453</v>
      </c>
      <c r="E136" s="375" t="s">
        <v>333</v>
      </c>
      <c r="F136" s="375" t="s">
        <v>1109</v>
      </c>
      <c r="G136" s="377" t="s">
        <v>579</v>
      </c>
      <c r="H136" s="375" t="s">
        <v>580</v>
      </c>
      <c r="I136" s="375" t="s">
        <v>75</v>
      </c>
      <c r="J136" s="378" t="s">
        <v>74</v>
      </c>
      <c r="K136" s="375" t="s">
        <v>75</v>
      </c>
      <c r="L136" s="379" t="s">
        <v>619</v>
      </c>
      <c r="M136" s="380"/>
      <c r="N136" s="380"/>
      <c r="O136" s="380"/>
      <c r="P136" s="381"/>
      <c r="Q136" s="381">
        <v>0</v>
      </c>
      <c r="R136" s="381">
        <v>0</v>
      </c>
      <c r="S136" s="387">
        <v>0</v>
      </c>
      <c r="T136" s="375">
        <v>0</v>
      </c>
      <c r="U136" s="384">
        <v>31.67</v>
      </c>
      <c r="V136" s="375">
        <v>7</v>
      </c>
      <c r="W136" s="384">
        <v>15.83</v>
      </c>
      <c r="X136" s="385">
        <f t="shared" si="9"/>
        <v>110.81</v>
      </c>
      <c r="Y136" s="390">
        <f t="shared" si="10"/>
        <v>110.81</v>
      </c>
      <c r="Z136" s="382">
        <f t="shared" si="7"/>
        <v>110.81</v>
      </c>
      <c r="AA136" s="22" t="s">
        <v>88</v>
      </c>
      <c r="AB136" s="7"/>
      <c r="AC136" s="7"/>
    </row>
    <row r="137" spans="1:29" ht="57" x14ac:dyDescent="0.2">
      <c r="A137" s="366" t="s">
        <v>76</v>
      </c>
      <c r="B137" s="375" t="s">
        <v>633</v>
      </c>
      <c r="C137" s="376" t="s">
        <v>623</v>
      </c>
      <c r="D137" s="375">
        <v>1877577</v>
      </c>
      <c r="E137" s="375" t="s">
        <v>333</v>
      </c>
      <c r="F137" s="375" t="s">
        <v>1109</v>
      </c>
      <c r="G137" s="377" t="s">
        <v>579</v>
      </c>
      <c r="H137" s="375" t="s">
        <v>580</v>
      </c>
      <c r="I137" s="375" t="s">
        <v>75</v>
      </c>
      <c r="J137" s="378" t="s">
        <v>74</v>
      </c>
      <c r="K137" s="375" t="s">
        <v>75</v>
      </c>
      <c r="L137" s="379" t="s">
        <v>619</v>
      </c>
      <c r="M137" s="380"/>
      <c r="N137" s="380"/>
      <c r="O137" s="380"/>
      <c r="P137" s="381"/>
      <c r="Q137" s="381">
        <v>0</v>
      </c>
      <c r="R137" s="381">
        <v>0</v>
      </c>
      <c r="S137" s="387">
        <v>0</v>
      </c>
      <c r="T137" s="383">
        <v>0</v>
      </c>
      <c r="U137" s="384">
        <v>31.67</v>
      </c>
      <c r="V137" s="383">
        <v>7</v>
      </c>
      <c r="W137" s="384">
        <v>15.83</v>
      </c>
      <c r="X137" s="385">
        <f t="shared" si="9"/>
        <v>110.81</v>
      </c>
      <c r="Y137" s="382">
        <f t="shared" si="10"/>
        <v>110.81</v>
      </c>
      <c r="Z137" s="382">
        <f t="shared" si="7"/>
        <v>110.81</v>
      </c>
      <c r="AA137" s="22" t="s">
        <v>88</v>
      </c>
      <c r="AB137" s="7"/>
      <c r="AC137" s="7"/>
    </row>
    <row r="138" spans="1:29" ht="57" x14ac:dyDescent="0.2">
      <c r="A138" s="366" t="s">
        <v>76</v>
      </c>
      <c r="B138" s="375" t="s">
        <v>633</v>
      </c>
      <c r="C138" s="376" t="s">
        <v>651</v>
      </c>
      <c r="D138" s="375">
        <v>1711717</v>
      </c>
      <c r="E138" s="375" t="s">
        <v>333</v>
      </c>
      <c r="F138" s="375" t="s">
        <v>1109</v>
      </c>
      <c r="G138" s="377" t="s">
        <v>579</v>
      </c>
      <c r="H138" s="375" t="s">
        <v>580</v>
      </c>
      <c r="I138" s="375" t="s">
        <v>75</v>
      </c>
      <c r="J138" s="378" t="s">
        <v>74</v>
      </c>
      <c r="K138" s="375" t="s">
        <v>75</v>
      </c>
      <c r="L138" s="379" t="s">
        <v>619</v>
      </c>
      <c r="M138" s="380"/>
      <c r="N138" s="380"/>
      <c r="O138" s="380"/>
      <c r="P138" s="381"/>
      <c r="Q138" s="381">
        <v>0</v>
      </c>
      <c r="R138" s="381">
        <v>0</v>
      </c>
      <c r="S138" s="387">
        <v>0</v>
      </c>
      <c r="T138" s="383">
        <v>0</v>
      </c>
      <c r="U138" s="384">
        <v>31.67</v>
      </c>
      <c r="V138" s="383">
        <v>8</v>
      </c>
      <c r="W138" s="384">
        <v>15.83</v>
      </c>
      <c r="X138" s="385">
        <f t="shared" si="9"/>
        <v>126.64</v>
      </c>
      <c r="Y138" s="382">
        <f t="shared" si="10"/>
        <v>126.64</v>
      </c>
      <c r="Z138" s="382">
        <f t="shared" si="7"/>
        <v>126.64</v>
      </c>
      <c r="AA138" s="22" t="s">
        <v>88</v>
      </c>
      <c r="AB138" s="7"/>
      <c r="AC138" s="7"/>
    </row>
    <row r="139" spans="1:29" ht="57" x14ac:dyDescent="0.2">
      <c r="A139" s="366" t="s">
        <v>76</v>
      </c>
      <c r="B139" s="375" t="s">
        <v>633</v>
      </c>
      <c r="C139" s="376" t="s">
        <v>630</v>
      </c>
      <c r="D139" s="375">
        <v>1718533</v>
      </c>
      <c r="E139" s="375" t="s">
        <v>333</v>
      </c>
      <c r="F139" s="375" t="s">
        <v>1109</v>
      </c>
      <c r="G139" s="377" t="s">
        <v>579</v>
      </c>
      <c r="H139" s="375" t="s">
        <v>580</v>
      </c>
      <c r="I139" s="375" t="s">
        <v>75</v>
      </c>
      <c r="J139" s="378" t="s">
        <v>74</v>
      </c>
      <c r="K139" s="375" t="s">
        <v>75</v>
      </c>
      <c r="L139" s="379" t="s">
        <v>619</v>
      </c>
      <c r="M139" s="380"/>
      <c r="N139" s="380"/>
      <c r="O139" s="380"/>
      <c r="P139" s="381"/>
      <c r="Q139" s="381">
        <v>0</v>
      </c>
      <c r="R139" s="381">
        <v>0</v>
      </c>
      <c r="S139" s="387">
        <v>0</v>
      </c>
      <c r="T139" s="383">
        <v>0</v>
      </c>
      <c r="U139" s="384">
        <v>31.67</v>
      </c>
      <c r="V139" s="383">
        <v>7</v>
      </c>
      <c r="W139" s="384">
        <v>15.83</v>
      </c>
      <c r="X139" s="385">
        <f t="shared" si="9"/>
        <v>110.81</v>
      </c>
      <c r="Y139" s="382">
        <f t="shared" si="10"/>
        <v>110.81</v>
      </c>
      <c r="Z139" s="382">
        <f t="shared" si="7"/>
        <v>110.81</v>
      </c>
      <c r="AA139" s="22" t="s">
        <v>88</v>
      </c>
      <c r="AB139" s="7"/>
      <c r="AC139" s="7"/>
    </row>
    <row r="140" spans="1:29" ht="57" x14ac:dyDescent="0.2">
      <c r="A140" s="366" t="s">
        <v>76</v>
      </c>
      <c r="B140" s="375" t="s">
        <v>633</v>
      </c>
      <c r="C140" s="376" t="s">
        <v>626</v>
      </c>
      <c r="D140" s="375">
        <v>1879545</v>
      </c>
      <c r="E140" s="375" t="s">
        <v>333</v>
      </c>
      <c r="F140" s="375" t="s">
        <v>1109</v>
      </c>
      <c r="G140" s="377" t="s">
        <v>579</v>
      </c>
      <c r="H140" s="375" t="s">
        <v>580</v>
      </c>
      <c r="I140" s="375" t="s">
        <v>75</v>
      </c>
      <c r="J140" s="378" t="s">
        <v>74</v>
      </c>
      <c r="K140" s="375" t="s">
        <v>75</v>
      </c>
      <c r="L140" s="379" t="s">
        <v>619</v>
      </c>
      <c r="M140" s="380"/>
      <c r="N140" s="380"/>
      <c r="O140" s="380"/>
      <c r="P140" s="381"/>
      <c r="Q140" s="381">
        <v>0</v>
      </c>
      <c r="R140" s="381">
        <v>0</v>
      </c>
      <c r="S140" s="387">
        <v>0</v>
      </c>
      <c r="T140" s="383">
        <v>0</v>
      </c>
      <c r="U140" s="384">
        <v>31.67</v>
      </c>
      <c r="V140" s="383">
        <v>7</v>
      </c>
      <c r="W140" s="384">
        <v>15.83</v>
      </c>
      <c r="X140" s="385">
        <f t="shared" si="9"/>
        <v>110.81</v>
      </c>
      <c r="Y140" s="382">
        <f t="shared" si="10"/>
        <v>110.81</v>
      </c>
      <c r="Z140" s="382">
        <f t="shared" si="7"/>
        <v>110.81</v>
      </c>
      <c r="AA140" s="22" t="s">
        <v>88</v>
      </c>
      <c r="AB140" s="7"/>
      <c r="AC140" s="7"/>
    </row>
    <row r="141" spans="1:29" ht="57" x14ac:dyDescent="0.2">
      <c r="A141" s="366" t="s">
        <v>76</v>
      </c>
      <c r="B141" s="375" t="s">
        <v>633</v>
      </c>
      <c r="C141" s="376" t="s">
        <v>659</v>
      </c>
      <c r="D141" s="375">
        <v>1780358</v>
      </c>
      <c r="E141" s="375" t="s">
        <v>333</v>
      </c>
      <c r="F141" s="375" t="s">
        <v>1109</v>
      </c>
      <c r="G141" s="377" t="s">
        <v>579</v>
      </c>
      <c r="H141" s="375" t="s">
        <v>580</v>
      </c>
      <c r="I141" s="375" t="s">
        <v>75</v>
      </c>
      <c r="J141" s="378" t="s">
        <v>74</v>
      </c>
      <c r="K141" s="375" t="s">
        <v>75</v>
      </c>
      <c r="L141" s="379" t="s">
        <v>619</v>
      </c>
      <c r="M141" s="380"/>
      <c r="N141" s="380"/>
      <c r="O141" s="380"/>
      <c r="P141" s="381"/>
      <c r="Q141" s="381">
        <v>0</v>
      </c>
      <c r="R141" s="381">
        <v>0</v>
      </c>
      <c r="S141" s="387">
        <v>0</v>
      </c>
      <c r="T141" s="383">
        <v>0</v>
      </c>
      <c r="U141" s="384">
        <v>31.67</v>
      </c>
      <c r="V141" s="383">
        <v>8</v>
      </c>
      <c r="W141" s="384">
        <v>15.83</v>
      </c>
      <c r="X141" s="385">
        <f t="shared" si="9"/>
        <v>126.64</v>
      </c>
      <c r="Y141" s="382">
        <f t="shared" si="10"/>
        <v>126.64</v>
      </c>
      <c r="Z141" s="382">
        <f t="shared" si="7"/>
        <v>126.64</v>
      </c>
      <c r="AA141" s="22" t="s">
        <v>88</v>
      </c>
      <c r="AB141" s="7"/>
      <c r="AC141" s="7"/>
    </row>
    <row r="142" spans="1:29" ht="57" x14ac:dyDescent="0.2">
      <c r="A142" s="366" t="s">
        <v>76</v>
      </c>
      <c r="B142" s="375" t="s">
        <v>633</v>
      </c>
      <c r="C142" s="376" t="s">
        <v>632</v>
      </c>
      <c r="D142" s="375">
        <v>1879413</v>
      </c>
      <c r="E142" s="375" t="s">
        <v>333</v>
      </c>
      <c r="F142" s="375" t="s">
        <v>1109</v>
      </c>
      <c r="G142" s="377" t="s">
        <v>579</v>
      </c>
      <c r="H142" s="375" t="s">
        <v>580</v>
      </c>
      <c r="I142" s="375" t="s">
        <v>75</v>
      </c>
      <c r="J142" s="378" t="s">
        <v>74</v>
      </c>
      <c r="K142" s="375" t="s">
        <v>75</v>
      </c>
      <c r="L142" s="379" t="s">
        <v>619</v>
      </c>
      <c r="M142" s="380"/>
      <c r="N142" s="380"/>
      <c r="O142" s="380"/>
      <c r="P142" s="381"/>
      <c r="Q142" s="381">
        <v>0</v>
      </c>
      <c r="R142" s="381">
        <v>0</v>
      </c>
      <c r="S142" s="387">
        <v>0</v>
      </c>
      <c r="T142" s="383">
        <v>0</v>
      </c>
      <c r="U142" s="384">
        <v>31.67</v>
      </c>
      <c r="V142" s="383">
        <v>7</v>
      </c>
      <c r="W142" s="384">
        <v>15.83</v>
      </c>
      <c r="X142" s="385">
        <f t="shared" si="9"/>
        <v>110.81</v>
      </c>
      <c r="Y142" s="382">
        <f t="shared" si="10"/>
        <v>110.81</v>
      </c>
      <c r="Z142" s="382">
        <f t="shared" si="7"/>
        <v>110.81</v>
      </c>
      <c r="AA142" s="22" t="s">
        <v>88</v>
      </c>
      <c r="AB142" s="7"/>
      <c r="AC142" s="7"/>
    </row>
    <row r="143" spans="1:29" ht="57" x14ac:dyDescent="0.2">
      <c r="A143" s="366" t="s">
        <v>76</v>
      </c>
      <c r="B143" s="375" t="s">
        <v>633</v>
      </c>
      <c r="C143" s="376" t="s">
        <v>1092</v>
      </c>
      <c r="D143" s="375">
        <v>1879600</v>
      </c>
      <c r="E143" s="375" t="s">
        <v>333</v>
      </c>
      <c r="F143" s="375" t="s">
        <v>1109</v>
      </c>
      <c r="G143" s="377" t="s">
        <v>579</v>
      </c>
      <c r="H143" s="375" t="s">
        <v>580</v>
      </c>
      <c r="I143" s="375" t="s">
        <v>75</v>
      </c>
      <c r="J143" s="378" t="s">
        <v>74</v>
      </c>
      <c r="K143" s="375" t="s">
        <v>75</v>
      </c>
      <c r="L143" s="379" t="s">
        <v>619</v>
      </c>
      <c r="M143" s="380"/>
      <c r="N143" s="380"/>
      <c r="O143" s="380"/>
      <c r="P143" s="381"/>
      <c r="Q143" s="381">
        <v>0</v>
      </c>
      <c r="R143" s="381">
        <v>0</v>
      </c>
      <c r="S143" s="387">
        <v>0</v>
      </c>
      <c r="T143" s="383">
        <v>0</v>
      </c>
      <c r="U143" s="384">
        <v>31.67</v>
      </c>
      <c r="V143" s="383">
        <v>8</v>
      </c>
      <c r="W143" s="384">
        <v>15.83</v>
      </c>
      <c r="X143" s="385">
        <f t="shared" si="9"/>
        <v>126.64</v>
      </c>
      <c r="Y143" s="382">
        <f t="shared" si="10"/>
        <v>126.64</v>
      </c>
      <c r="Z143" s="382">
        <f t="shared" si="7"/>
        <v>126.64</v>
      </c>
      <c r="AA143" s="22" t="s">
        <v>88</v>
      </c>
      <c r="AB143" s="7"/>
      <c r="AC143" s="7"/>
    </row>
    <row r="144" spans="1:29" ht="57" x14ac:dyDescent="0.2">
      <c r="A144" s="366" t="s">
        <v>76</v>
      </c>
      <c r="B144" s="375" t="s">
        <v>633</v>
      </c>
      <c r="C144" s="376" t="s">
        <v>1093</v>
      </c>
      <c r="D144" s="375">
        <v>1370553</v>
      </c>
      <c r="E144" s="375" t="s">
        <v>333</v>
      </c>
      <c r="F144" s="375" t="s">
        <v>1109</v>
      </c>
      <c r="G144" s="377" t="s">
        <v>579</v>
      </c>
      <c r="H144" s="375" t="s">
        <v>580</v>
      </c>
      <c r="I144" s="375" t="s">
        <v>75</v>
      </c>
      <c r="J144" s="378" t="s">
        <v>74</v>
      </c>
      <c r="K144" s="375" t="s">
        <v>75</v>
      </c>
      <c r="L144" s="379" t="s">
        <v>619</v>
      </c>
      <c r="M144" s="380"/>
      <c r="N144" s="380"/>
      <c r="O144" s="380"/>
      <c r="P144" s="381"/>
      <c r="Q144" s="381">
        <v>0</v>
      </c>
      <c r="R144" s="381">
        <v>0</v>
      </c>
      <c r="S144" s="387">
        <v>0</v>
      </c>
      <c r="T144" s="383">
        <v>0</v>
      </c>
      <c r="U144" s="384">
        <v>31.67</v>
      </c>
      <c r="V144" s="383">
        <v>7</v>
      </c>
      <c r="W144" s="384">
        <v>15.83</v>
      </c>
      <c r="X144" s="385">
        <f t="shared" si="9"/>
        <v>110.81</v>
      </c>
      <c r="Y144" s="382">
        <f t="shared" si="10"/>
        <v>110.81</v>
      </c>
      <c r="Z144" s="382">
        <f t="shared" si="7"/>
        <v>110.81</v>
      </c>
      <c r="AA144" s="22" t="s">
        <v>88</v>
      </c>
      <c r="AB144" s="7"/>
      <c r="AC144" s="7"/>
    </row>
    <row r="145" spans="1:29" ht="57" x14ac:dyDescent="0.2">
      <c r="A145" s="366" t="s">
        <v>76</v>
      </c>
      <c r="B145" s="375" t="s">
        <v>633</v>
      </c>
      <c r="C145" s="376" t="s">
        <v>668</v>
      </c>
      <c r="D145" s="375">
        <v>1699300</v>
      </c>
      <c r="E145" s="375" t="s">
        <v>333</v>
      </c>
      <c r="F145" s="375" t="s">
        <v>1109</v>
      </c>
      <c r="G145" s="377" t="s">
        <v>579</v>
      </c>
      <c r="H145" s="375" t="s">
        <v>580</v>
      </c>
      <c r="I145" s="375" t="s">
        <v>75</v>
      </c>
      <c r="J145" s="378" t="s">
        <v>74</v>
      </c>
      <c r="K145" s="375" t="s">
        <v>75</v>
      </c>
      <c r="L145" s="379" t="s">
        <v>619</v>
      </c>
      <c r="M145" s="380"/>
      <c r="N145" s="380"/>
      <c r="O145" s="380"/>
      <c r="P145" s="381"/>
      <c r="Q145" s="381">
        <v>0</v>
      </c>
      <c r="R145" s="381">
        <v>0</v>
      </c>
      <c r="S145" s="387">
        <v>0</v>
      </c>
      <c r="T145" s="383">
        <v>0</v>
      </c>
      <c r="U145" s="384">
        <v>31.67</v>
      </c>
      <c r="V145" s="383">
        <v>8</v>
      </c>
      <c r="W145" s="384">
        <v>15.83</v>
      </c>
      <c r="X145" s="385">
        <f t="shared" si="9"/>
        <v>126.64</v>
      </c>
      <c r="Y145" s="382">
        <f t="shared" si="10"/>
        <v>126.64</v>
      </c>
      <c r="Z145" s="382">
        <f t="shared" si="7"/>
        <v>126.64</v>
      </c>
      <c r="AA145" s="22" t="s">
        <v>88</v>
      </c>
      <c r="AB145" s="7"/>
      <c r="AC145" s="7"/>
    </row>
    <row r="146" spans="1:29" ht="57" x14ac:dyDescent="0.2">
      <c r="A146" s="366" t="s">
        <v>76</v>
      </c>
      <c r="B146" s="375" t="s">
        <v>633</v>
      </c>
      <c r="C146" s="544" t="s">
        <v>625</v>
      </c>
      <c r="D146" s="398">
        <v>1848950</v>
      </c>
      <c r="E146" s="398" t="s">
        <v>333</v>
      </c>
      <c r="F146" s="375" t="s">
        <v>1109</v>
      </c>
      <c r="G146" s="377" t="s">
        <v>579</v>
      </c>
      <c r="H146" s="375" t="s">
        <v>580</v>
      </c>
      <c r="I146" s="375" t="s">
        <v>75</v>
      </c>
      <c r="J146" s="378" t="s">
        <v>74</v>
      </c>
      <c r="K146" s="375" t="s">
        <v>75</v>
      </c>
      <c r="L146" s="379" t="s">
        <v>619</v>
      </c>
      <c r="M146" s="391"/>
      <c r="N146" s="391"/>
      <c r="O146" s="391"/>
      <c r="P146" s="391"/>
      <c r="Q146" s="381">
        <v>0</v>
      </c>
      <c r="R146" s="381">
        <v>0</v>
      </c>
      <c r="S146" s="382">
        <v>0</v>
      </c>
      <c r="T146" s="383">
        <v>0</v>
      </c>
      <c r="U146" s="384">
        <v>31.67</v>
      </c>
      <c r="V146" s="554">
        <v>8</v>
      </c>
      <c r="W146" s="384">
        <v>15.83</v>
      </c>
      <c r="X146" s="385">
        <f t="shared" si="9"/>
        <v>126.64</v>
      </c>
      <c r="Y146" s="382">
        <f t="shared" si="10"/>
        <v>126.64</v>
      </c>
      <c r="Z146" s="382">
        <f t="shared" si="7"/>
        <v>126.64</v>
      </c>
      <c r="AA146" s="22" t="s">
        <v>88</v>
      </c>
      <c r="AB146" s="7"/>
      <c r="AC146" s="7"/>
    </row>
    <row r="147" spans="1:29" ht="57" x14ac:dyDescent="0.2">
      <c r="A147" s="366" t="s">
        <v>76</v>
      </c>
      <c r="B147" s="375" t="s">
        <v>633</v>
      </c>
      <c r="C147" s="376" t="s">
        <v>589</v>
      </c>
      <c r="D147" s="375">
        <v>1878387</v>
      </c>
      <c r="E147" s="375" t="s">
        <v>333</v>
      </c>
      <c r="F147" s="375" t="s">
        <v>1110</v>
      </c>
      <c r="G147" s="377" t="s">
        <v>579</v>
      </c>
      <c r="H147" s="375" t="s">
        <v>580</v>
      </c>
      <c r="I147" s="375" t="s">
        <v>75</v>
      </c>
      <c r="J147" s="378" t="s">
        <v>74</v>
      </c>
      <c r="K147" s="375" t="s">
        <v>75</v>
      </c>
      <c r="L147" s="379" t="s">
        <v>524</v>
      </c>
      <c r="M147" s="380"/>
      <c r="N147" s="380"/>
      <c r="O147" s="380"/>
      <c r="P147" s="381"/>
      <c r="Q147" s="381">
        <v>0</v>
      </c>
      <c r="R147" s="381">
        <v>0</v>
      </c>
      <c r="S147" s="382">
        <v>0</v>
      </c>
      <c r="T147" s="383">
        <v>0</v>
      </c>
      <c r="U147" s="384">
        <v>0</v>
      </c>
      <c r="V147" s="383">
        <v>10</v>
      </c>
      <c r="W147" s="384">
        <v>15.83</v>
      </c>
      <c r="X147" s="385">
        <f t="shared" si="9"/>
        <v>158.30000000000001</v>
      </c>
      <c r="Y147" s="382">
        <f t="shared" si="10"/>
        <v>158.30000000000001</v>
      </c>
      <c r="Z147" s="382">
        <f>S147+Y147</f>
        <v>158.30000000000001</v>
      </c>
      <c r="AA147" s="22" t="s">
        <v>88</v>
      </c>
      <c r="AB147" s="7"/>
      <c r="AC147" s="7"/>
    </row>
    <row r="148" spans="1:29" ht="57" x14ac:dyDescent="0.2">
      <c r="A148" s="366" t="s">
        <v>76</v>
      </c>
      <c r="B148" s="375" t="s">
        <v>633</v>
      </c>
      <c r="C148" s="376" t="s">
        <v>590</v>
      </c>
      <c r="D148" s="375">
        <v>1866796</v>
      </c>
      <c r="E148" s="375" t="s">
        <v>333</v>
      </c>
      <c r="F148" s="375" t="s">
        <v>1110</v>
      </c>
      <c r="G148" s="377" t="s">
        <v>579</v>
      </c>
      <c r="H148" s="375" t="s">
        <v>580</v>
      </c>
      <c r="I148" s="375" t="s">
        <v>75</v>
      </c>
      <c r="J148" s="378" t="s">
        <v>74</v>
      </c>
      <c r="K148" s="375" t="s">
        <v>75</v>
      </c>
      <c r="L148" s="379" t="s">
        <v>524</v>
      </c>
      <c r="M148" s="380"/>
      <c r="N148" s="380"/>
      <c r="O148" s="380"/>
      <c r="P148" s="381"/>
      <c r="Q148" s="381">
        <v>0</v>
      </c>
      <c r="R148" s="381">
        <v>0</v>
      </c>
      <c r="S148" s="382">
        <v>0</v>
      </c>
      <c r="T148" s="383">
        <v>0</v>
      </c>
      <c r="U148" s="384">
        <v>0</v>
      </c>
      <c r="V148" s="383">
        <v>7</v>
      </c>
      <c r="W148" s="384">
        <v>15.83</v>
      </c>
      <c r="X148" s="385">
        <f t="shared" si="9"/>
        <v>110.81</v>
      </c>
      <c r="Y148" s="382">
        <f t="shared" si="10"/>
        <v>110.81</v>
      </c>
      <c r="Z148" s="382">
        <f t="shared" ref="Z148:Z194" si="12">S148+Y148</f>
        <v>110.81</v>
      </c>
      <c r="AA148" s="22" t="s">
        <v>88</v>
      </c>
      <c r="AB148" s="7"/>
      <c r="AC148" s="7"/>
    </row>
    <row r="149" spans="1:29" ht="57" x14ac:dyDescent="0.2">
      <c r="A149" s="366" t="s">
        <v>76</v>
      </c>
      <c r="B149" s="375" t="s">
        <v>633</v>
      </c>
      <c r="C149" s="376" t="s">
        <v>637</v>
      </c>
      <c r="D149" s="375">
        <v>1513435</v>
      </c>
      <c r="E149" s="375" t="s">
        <v>333</v>
      </c>
      <c r="F149" s="375" t="s">
        <v>1110</v>
      </c>
      <c r="G149" s="377" t="s">
        <v>579</v>
      </c>
      <c r="H149" s="375" t="s">
        <v>580</v>
      </c>
      <c r="I149" s="375" t="s">
        <v>75</v>
      </c>
      <c r="J149" s="378" t="s">
        <v>74</v>
      </c>
      <c r="K149" s="375" t="s">
        <v>75</v>
      </c>
      <c r="L149" s="379" t="s">
        <v>524</v>
      </c>
      <c r="M149" s="380"/>
      <c r="N149" s="380"/>
      <c r="O149" s="380"/>
      <c r="P149" s="381"/>
      <c r="Q149" s="381">
        <v>0</v>
      </c>
      <c r="R149" s="381">
        <v>0</v>
      </c>
      <c r="S149" s="382">
        <v>0</v>
      </c>
      <c r="T149" s="383">
        <v>0</v>
      </c>
      <c r="U149" s="384">
        <v>0</v>
      </c>
      <c r="V149" s="383">
        <v>8</v>
      </c>
      <c r="W149" s="384">
        <v>15.83</v>
      </c>
      <c r="X149" s="385">
        <f t="shared" si="9"/>
        <v>126.64</v>
      </c>
      <c r="Y149" s="382">
        <f t="shared" si="10"/>
        <v>126.64</v>
      </c>
      <c r="Z149" s="382">
        <f t="shared" si="12"/>
        <v>126.64</v>
      </c>
      <c r="AA149" s="22" t="s">
        <v>88</v>
      </c>
      <c r="AB149" s="7"/>
      <c r="AC149" s="7"/>
    </row>
    <row r="150" spans="1:29" ht="57" x14ac:dyDescent="0.2">
      <c r="A150" s="366" t="s">
        <v>76</v>
      </c>
      <c r="B150" s="375" t="s">
        <v>633</v>
      </c>
      <c r="C150" s="376" t="s">
        <v>594</v>
      </c>
      <c r="D150" s="375">
        <v>1878395</v>
      </c>
      <c r="E150" s="375" t="s">
        <v>333</v>
      </c>
      <c r="F150" s="375" t="s">
        <v>1110</v>
      </c>
      <c r="G150" s="377" t="s">
        <v>579</v>
      </c>
      <c r="H150" s="375" t="s">
        <v>580</v>
      </c>
      <c r="I150" s="375" t="s">
        <v>75</v>
      </c>
      <c r="J150" s="378" t="s">
        <v>74</v>
      </c>
      <c r="K150" s="375" t="s">
        <v>75</v>
      </c>
      <c r="L150" s="379" t="s">
        <v>524</v>
      </c>
      <c r="M150" s="380"/>
      <c r="N150" s="380"/>
      <c r="O150" s="380"/>
      <c r="P150" s="381"/>
      <c r="Q150" s="381">
        <v>0</v>
      </c>
      <c r="R150" s="381">
        <v>0</v>
      </c>
      <c r="S150" s="382">
        <v>0</v>
      </c>
      <c r="T150" s="383">
        <v>0</v>
      </c>
      <c r="U150" s="384">
        <v>0</v>
      </c>
      <c r="V150" s="383">
        <v>8</v>
      </c>
      <c r="W150" s="384">
        <v>15.83</v>
      </c>
      <c r="X150" s="385">
        <f t="shared" si="9"/>
        <v>126.64</v>
      </c>
      <c r="Y150" s="382">
        <f t="shared" si="10"/>
        <v>126.64</v>
      </c>
      <c r="Z150" s="382">
        <f t="shared" si="12"/>
        <v>126.64</v>
      </c>
      <c r="AA150" s="22" t="s">
        <v>88</v>
      </c>
      <c r="AB150" s="7"/>
      <c r="AC150" s="7"/>
    </row>
    <row r="151" spans="1:29" ht="57" x14ac:dyDescent="0.2">
      <c r="A151" s="366" t="s">
        <v>76</v>
      </c>
      <c r="B151" s="375" t="s">
        <v>633</v>
      </c>
      <c r="C151" s="376" t="s">
        <v>593</v>
      </c>
      <c r="D151" s="375">
        <v>1848968</v>
      </c>
      <c r="E151" s="375" t="s">
        <v>333</v>
      </c>
      <c r="F151" s="375" t="s">
        <v>1110</v>
      </c>
      <c r="G151" s="377" t="s">
        <v>579</v>
      </c>
      <c r="H151" s="375" t="s">
        <v>580</v>
      </c>
      <c r="I151" s="375" t="s">
        <v>75</v>
      </c>
      <c r="J151" s="378" t="s">
        <v>74</v>
      </c>
      <c r="K151" s="375" t="s">
        <v>75</v>
      </c>
      <c r="L151" s="379" t="s">
        <v>524</v>
      </c>
      <c r="M151" s="380"/>
      <c r="N151" s="380"/>
      <c r="O151" s="380"/>
      <c r="P151" s="381"/>
      <c r="Q151" s="381">
        <v>0</v>
      </c>
      <c r="R151" s="381">
        <v>0</v>
      </c>
      <c r="S151" s="382">
        <v>0</v>
      </c>
      <c r="T151" s="383">
        <v>0</v>
      </c>
      <c r="U151" s="384">
        <v>0</v>
      </c>
      <c r="V151" s="383">
        <v>7</v>
      </c>
      <c r="W151" s="384">
        <v>15.83</v>
      </c>
      <c r="X151" s="385">
        <f t="shared" si="9"/>
        <v>110.81</v>
      </c>
      <c r="Y151" s="382">
        <f t="shared" si="10"/>
        <v>110.81</v>
      </c>
      <c r="Z151" s="382">
        <f t="shared" si="12"/>
        <v>110.81</v>
      </c>
      <c r="AA151" s="22" t="s">
        <v>88</v>
      </c>
      <c r="AB151" s="7"/>
      <c r="AC151" s="7"/>
    </row>
    <row r="152" spans="1:29" ht="57" x14ac:dyDescent="0.2">
      <c r="A152" s="366" t="s">
        <v>76</v>
      </c>
      <c r="B152" s="375" t="s">
        <v>633</v>
      </c>
      <c r="C152" s="376" t="s">
        <v>595</v>
      </c>
      <c r="D152" s="375">
        <v>1879081</v>
      </c>
      <c r="E152" s="375" t="s">
        <v>333</v>
      </c>
      <c r="F152" s="375" t="s">
        <v>1110</v>
      </c>
      <c r="G152" s="377" t="s">
        <v>579</v>
      </c>
      <c r="H152" s="375" t="s">
        <v>580</v>
      </c>
      <c r="I152" s="375" t="s">
        <v>75</v>
      </c>
      <c r="J152" s="378" t="s">
        <v>74</v>
      </c>
      <c r="K152" s="375" t="s">
        <v>75</v>
      </c>
      <c r="L152" s="379" t="s">
        <v>524</v>
      </c>
      <c r="M152" s="380"/>
      <c r="N152" s="380"/>
      <c r="O152" s="380"/>
      <c r="P152" s="381"/>
      <c r="Q152" s="381">
        <v>0</v>
      </c>
      <c r="R152" s="381">
        <v>0</v>
      </c>
      <c r="S152" s="382">
        <v>0</v>
      </c>
      <c r="T152" s="383">
        <v>0</v>
      </c>
      <c r="U152" s="384">
        <v>0</v>
      </c>
      <c r="V152" s="383">
        <v>9</v>
      </c>
      <c r="W152" s="384">
        <v>15.83</v>
      </c>
      <c r="X152" s="385">
        <f t="shared" si="9"/>
        <v>142.47</v>
      </c>
      <c r="Y152" s="382">
        <f t="shared" si="10"/>
        <v>142.47</v>
      </c>
      <c r="Z152" s="382">
        <f t="shared" si="12"/>
        <v>142.47</v>
      </c>
      <c r="AA152" s="22" t="s">
        <v>88</v>
      </c>
      <c r="AB152" s="7"/>
      <c r="AC152" s="7"/>
    </row>
    <row r="153" spans="1:29" ht="57" x14ac:dyDescent="0.2">
      <c r="A153" s="366" t="s">
        <v>76</v>
      </c>
      <c r="B153" s="375" t="s">
        <v>633</v>
      </c>
      <c r="C153" s="376" t="s">
        <v>596</v>
      </c>
      <c r="D153" s="375">
        <v>1878662</v>
      </c>
      <c r="E153" s="375" t="s">
        <v>333</v>
      </c>
      <c r="F153" s="375" t="s">
        <v>1110</v>
      </c>
      <c r="G153" s="377" t="s">
        <v>579</v>
      </c>
      <c r="H153" s="375" t="s">
        <v>580</v>
      </c>
      <c r="I153" s="375" t="s">
        <v>75</v>
      </c>
      <c r="J153" s="378" t="s">
        <v>74</v>
      </c>
      <c r="K153" s="375" t="s">
        <v>75</v>
      </c>
      <c r="L153" s="379" t="s">
        <v>524</v>
      </c>
      <c r="M153" s="380"/>
      <c r="N153" s="380"/>
      <c r="O153" s="380"/>
      <c r="P153" s="381"/>
      <c r="Q153" s="381">
        <v>0</v>
      </c>
      <c r="R153" s="381">
        <v>0</v>
      </c>
      <c r="S153" s="382">
        <v>0</v>
      </c>
      <c r="T153" s="383">
        <v>0</v>
      </c>
      <c r="U153" s="384">
        <v>0</v>
      </c>
      <c r="V153" s="383">
        <v>9</v>
      </c>
      <c r="W153" s="384">
        <v>15.83</v>
      </c>
      <c r="X153" s="385">
        <f t="shared" si="9"/>
        <v>142.47</v>
      </c>
      <c r="Y153" s="382">
        <f t="shared" si="10"/>
        <v>142.47</v>
      </c>
      <c r="Z153" s="382">
        <f t="shared" si="12"/>
        <v>142.47</v>
      </c>
      <c r="AA153" s="22" t="s">
        <v>88</v>
      </c>
      <c r="AB153" s="7"/>
      <c r="AC153" s="7"/>
    </row>
    <row r="154" spans="1:29" ht="57" x14ac:dyDescent="0.2">
      <c r="A154" s="366" t="s">
        <v>76</v>
      </c>
      <c r="B154" s="375" t="s">
        <v>633</v>
      </c>
      <c r="C154" s="376" t="s">
        <v>597</v>
      </c>
      <c r="D154" s="375">
        <v>1802526</v>
      </c>
      <c r="E154" s="375" t="s">
        <v>577</v>
      </c>
      <c r="F154" s="375" t="s">
        <v>1110</v>
      </c>
      <c r="G154" s="377" t="s">
        <v>579</v>
      </c>
      <c r="H154" s="375" t="s">
        <v>580</v>
      </c>
      <c r="I154" s="375" t="s">
        <v>75</v>
      </c>
      <c r="J154" s="378" t="s">
        <v>74</v>
      </c>
      <c r="K154" s="375" t="s">
        <v>75</v>
      </c>
      <c r="L154" s="379" t="s">
        <v>524</v>
      </c>
      <c r="M154" s="380"/>
      <c r="N154" s="380"/>
      <c r="O154" s="380"/>
      <c r="P154" s="381"/>
      <c r="Q154" s="381">
        <v>0</v>
      </c>
      <c r="R154" s="381">
        <v>0</v>
      </c>
      <c r="S154" s="382">
        <v>0</v>
      </c>
      <c r="T154" s="383">
        <v>0</v>
      </c>
      <c r="U154" s="384">
        <v>0</v>
      </c>
      <c r="V154" s="383">
        <v>12</v>
      </c>
      <c r="W154" s="384">
        <v>15.83</v>
      </c>
      <c r="X154" s="385">
        <f t="shared" si="9"/>
        <v>189.96</v>
      </c>
      <c r="Y154" s="382">
        <f t="shared" si="10"/>
        <v>189.96</v>
      </c>
      <c r="Z154" s="382">
        <f t="shared" si="12"/>
        <v>189.96</v>
      </c>
      <c r="AA154" s="22" t="s">
        <v>88</v>
      </c>
      <c r="AB154" s="7"/>
      <c r="AC154" s="7"/>
    </row>
    <row r="155" spans="1:29" ht="57" x14ac:dyDescent="0.2">
      <c r="A155" s="366" t="s">
        <v>76</v>
      </c>
      <c r="B155" s="375" t="s">
        <v>633</v>
      </c>
      <c r="C155" s="376" t="s">
        <v>599</v>
      </c>
      <c r="D155" s="378">
        <v>1780522</v>
      </c>
      <c r="E155" s="378" t="s">
        <v>333</v>
      </c>
      <c r="F155" s="375" t="s">
        <v>1110</v>
      </c>
      <c r="G155" s="377" t="s">
        <v>579</v>
      </c>
      <c r="H155" s="378" t="s">
        <v>580</v>
      </c>
      <c r="I155" s="378" t="s">
        <v>75</v>
      </c>
      <c r="J155" s="378" t="s">
        <v>74</v>
      </c>
      <c r="K155" s="378" t="s">
        <v>75</v>
      </c>
      <c r="L155" s="379" t="s">
        <v>524</v>
      </c>
      <c r="M155" s="388"/>
      <c r="N155" s="388"/>
      <c r="O155" s="388"/>
      <c r="P155" s="389"/>
      <c r="Q155" s="389">
        <v>0</v>
      </c>
      <c r="R155" s="389">
        <v>0</v>
      </c>
      <c r="S155" s="387">
        <v>0</v>
      </c>
      <c r="T155" s="383">
        <v>0</v>
      </c>
      <c r="U155" s="384">
        <v>0</v>
      </c>
      <c r="V155" s="383">
        <v>10</v>
      </c>
      <c r="W155" s="384">
        <v>15.83</v>
      </c>
      <c r="X155" s="385">
        <f t="shared" si="9"/>
        <v>158.30000000000001</v>
      </c>
      <c r="Y155" s="382">
        <f t="shared" si="10"/>
        <v>158.30000000000001</v>
      </c>
      <c r="Z155" s="382">
        <f t="shared" si="12"/>
        <v>158.30000000000001</v>
      </c>
      <c r="AA155" s="22" t="s">
        <v>88</v>
      </c>
      <c r="AB155" s="7"/>
      <c r="AC155" s="7"/>
    </row>
    <row r="156" spans="1:29" ht="57" x14ac:dyDescent="0.2">
      <c r="A156" s="366" t="s">
        <v>76</v>
      </c>
      <c r="B156" s="375" t="s">
        <v>633</v>
      </c>
      <c r="C156" s="376" t="s">
        <v>1095</v>
      </c>
      <c r="D156" s="378">
        <v>1879685</v>
      </c>
      <c r="E156" s="378" t="s">
        <v>333</v>
      </c>
      <c r="F156" s="375" t="s">
        <v>1110</v>
      </c>
      <c r="G156" s="377" t="s">
        <v>579</v>
      </c>
      <c r="H156" s="375" t="s">
        <v>580</v>
      </c>
      <c r="I156" s="375" t="s">
        <v>75</v>
      </c>
      <c r="J156" s="378" t="s">
        <v>74</v>
      </c>
      <c r="K156" s="375" t="s">
        <v>75</v>
      </c>
      <c r="L156" s="379" t="s">
        <v>524</v>
      </c>
      <c r="M156" s="380"/>
      <c r="N156" s="380"/>
      <c r="O156" s="380"/>
      <c r="P156" s="381"/>
      <c r="Q156" s="381">
        <v>0</v>
      </c>
      <c r="R156" s="381">
        <v>0</v>
      </c>
      <c r="S156" s="387">
        <v>0</v>
      </c>
      <c r="T156" s="383">
        <v>0</v>
      </c>
      <c r="U156" s="384">
        <v>0</v>
      </c>
      <c r="V156" s="383">
        <v>7</v>
      </c>
      <c r="W156" s="384">
        <v>15.83</v>
      </c>
      <c r="X156" s="385">
        <f t="shared" si="9"/>
        <v>110.81</v>
      </c>
      <c r="Y156" s="382">
        <f t="shared" si="10"/>
        <v>110.81</v>
      </c>
      <c r="Z156" s="382">
        <f t="shared" si="12"/>
        <v>110.81</v>
      </c>
      <c r="AA156" s="22" t="s">
        <v>88</v>
      </c>
      <c r="AB156" s="7"/>
      <c r="AC156" s="7"/>
    </row>
    <row r="157" spans="1:29" ht="57" x14ac:dyDescent="0.2">
      <c r="A157" s="366" t="s">
        <v>76</v>
      </c>
      <c r="B157" s="375" t="s">
        <v>633</v>
      </c>
      <c r="C157" s="376" t="s">
        <v>1099</v>
      </c>
      <c r="D157" s="378">
        <v>1879685</v>
      </c>
      <c r="E157" s="378" t="s">
        <v>333</v>
      </c>
      <c r="F157" s="375" t="s">
        <v>1110</v>
      </c>
      <c r="G157" s="377" t="s">
        <v>579</v>
      </c>
      <c r="H157" s="375" t="s">
        <v>580</v>
      </c>
      <c r="I157" s="375" t="s">
        <v>75</v>
      </c>
      <c r="J157" s="378" t="s">
        <v>74</v>
      </c>
      <c r="K157" s="375" t="s">
        <v>75</v>
      </c>
      <c r="L157" s="379" t="s">
        <v>524</v>
      </c>
      <c r="M157" s="380"/>
      <c r="N157" s="380"/>
      <c r="O157" s="380"/>
      <c r="P157" s="381"/>
      <c r="Q157" s="381">
        <v>0</v>
      </c>
      <c r="R157" s="381">
        <v>0</v>
      </c>
      <c r="S157" s="387">
        <v>0</v>
      </c>
      <c r="T157" s="383">
        <v>0</v>
      </c>
      <c r="U157" s="384">
        <v>0</v>
      </c>
      <c r="V157" s="383">
        <v>7</v>
      </c>
      <c r="W157" s="384">
        <v>15.83</v>
      </c>
      <c r="X157" s="385">
        <f t="shared" si="9"/>
        <v>110.81</v>
      </c>
      <c r="Y157" s="382">
        <f t="shared" si="10"/>
        <v>110.81</v>
      </c>
      <c r="Z157" s="382">
        <f t="shared" si="12"/>
        <v>110.81</v>
      </c>
      <c r="AA157" s="22" t="s">
        <v>88</v>
      </c>
      <c r="AB157" s="7"/>
      <c r="AC157" s="7"/>
    </row>
    <row r="158" spans="1:29" ht="57" x14ac:dyDescent="0.2">
      <c r="A158" s="366" t="s">
        <v>76</v>
      </c>
      <c r="B158" s="375" t="s">
        <v>633</v>
      </c>
      <c r="C158" s="376" t="s">
        <v>663</v>
      </c>
      <c r="D158" s="378">
        <v>1710516</v>
      </c>
      <c r="E158" s="378" t="s">
        <v>333</v>
      </c>
      <c r="F158" s="375" t="s">
        <v>1110</v>
      </c>
      <c r="G158" s="377" t="s">
        <v>579</v>
      </c>
      <c r="H158" s="378" t="s">
        <v>580</v>
      </c>
      <c r="I158" s="378" t="s">
        <v>75</v>
      </c>
      <c r="J158" s="378" t="s">
        <v>74</v>
      </c>
      <c r="K158" s="378" t="s">
        <v>75</v>
      </c>
      <c r="L158" s="379" t="s">
        <v>524</v>
      </c>
      <c r="M158" s="388"/>
      <c r="N158" s="388"/>
      <c r="O158" s="388"/>
      <c r="P158" s="389"/>
      <c r="Q158" s="389">
        <v>0</v>
      </c>
      <c r="R158" s="389">
        <v>0</v>
      </c>
      <c r="S158" s="387">
        <v>0</v>
      </c>
      <c r="T158" s="383">
        <v>0</v>
      </c>
      <c r="U158" s="384">
        <v>0</v>
      </c>
      <c r="V158" s="383">
        <v>5</v>
      </c>
      <c r="W158" s="384">
        <v>15.83</v>
      </c>
      <c r="X158" s="385">
        <f t="shared" si="9"/>
        <v>79.150000000000006</v>
      </c>
      <c r="Y158" s="382">
        <f t="shared" si="10"/>
        <v>79.150000000000006</v>
      </c>
      <c r="Z158" s="382">
        <f t="shared" si="12"/>
        <v>79.150000000000006</v>
      </c>
      <c r="AA158" s="22" t="s">
        <v>88</v>
      </c>
      <c r="AB158" s="7"/>
      <c r="AC158" s="7"/>
    </row>
    <row r="159" spans="1:29" ht="57" x14ac:dyDescent="0.2">
      <c r="A159" s="366" t="s">
        <v>76</v>
      </c>
      <c r="B159" s="375" t="s">
        <v>633</v>
      </c>
      <c r="C159" s="376" t="s">
        <v>575</v>
      </c>
      <c r="D159" s="375" t="s">
        <v>576</v>
      </c>
      <c r="E159" s="375" t="s">
        <v>577</v>
      </c>
      <c r="F159" s="375" t="s">
        <v>1110</v>
      </c>
      <c r="G159" s="377" t="s">
        <v>579</v>
      </c>
      <c r="H159" s="375" t="s">
        <v>580</v>
      </c>
      <c r="I159" s="375" t="s">
        <v>75</v>
      </c>
      <c r="J159" s="378" t="s">
        <v>74</v>
      </c>
      <c r="K159" s="375" t="s">
        <v>75</v>
      </c>
      <c r="L159" s="379" t="s">
        <v>581</v>
      </c>
      <c r="M159" s="380"/>
      <c r="N159" s="380"/>
      <c r="O159" s="380"/>
      <c r="P159" s="381"/>
      <c r="Q159" s="381">
        <v>0</v>
      </c>
      <c r="R159" s="381">
        <v>0</v>
      </c>
      <c r="S159" s="390">
        <f t="shared" ref="S159" si="13">Q159+R159</f>
        <v>0</v>
      </c>
      <c r="T159" s="375">
        <v>0</v>
      </c>
      <c r="U159" s="381">
        <v>0</v>
      </c>
      <c r="V159" s="375">
        <v>8</v>
      </c>
      <c r="W159" s="384">
        <v>15.83</v>
      </c>
      <c r="X159" s="385">
        <f t="shared" si="9"/>
        <v>126.64</v>
      </c>
      <c r="Y159" s="390">
        <f t="shared" si="10"/>
        <v>126.64</v>
      </c>
      <c r="Z159" s="382">
        <f t="shared" si="12"/>
        <v>126.64</v>
      </c>
      <c r="AA159" s="22" t="s">
        <v>88</v>
      </c>
      <c r="AB159" s="7"/>
      <c r="AC159" s="7"/>
    </row>
    <row r="160" spans="1:29" ht="57" x14ac:dyDescent="0.2">
      <c r="A160" s="366" t="s">
        <v>76</v>
      </c>
      <c r="B160" s="375" t="s">
        <v>633</v>
      </c>
      <c r="C160" s="376" t="s">
        <v>603</v>
      </c>
      <c r="D160" s="378">
        <v>1878760</v>
      </c>
      <c r="E160" s="378" t="s">
        <v>333</v>
      </c>
      <c r="F160" s="375" t="s">
        <v>1110</v>
      </c>
      <c r="G160" s="377" t="s">
        <v>579</v>
      </c>
      <c r="H160" s="378" t="s">
        <v>580</v>
      </c>
      <c r="I160" s="378" t="s">
        <v>75</v>
      </c>
      <c r="J160" s="378" t="s">
        <v>74</v>
      </c>
      <c r="K160" s="378" t="s">
        <v>75</v>
      </c>
      <c r="L160" s="392" t="s">
        <v>82</v>
      </c>
      <c r="M160" s="388"/>
      <c r="N160" s="388"/>
      <c r="O160" s="388"/>
      <c r="P160" s="389"/>
      <c r="Q160" s="389">
        <v>0</v>
      </c>
      <c r="R160" s="389">
        <v>0</v>
      </c>
      <c r="S160" s="387">
        <v>0</v>
      </c>
      <c r="T160" s="375">
        <v>0</v>
      </c>
      <c r="U160" s="384">
        <v>0</v>
      </c>
      <c r="V160" s="383">
        <v>10</v>
      </c>
      <c r="W160" s="384">
        <v>15.83</v>
      </c>
      <c r="X160" s="385">
        <f t="shared" si="9"/>
        <v>158.30000000000001</v>
      </c>
      <c r="Y160" s="382">
        <f t="shared" si="10"/>
        <v>158.30000000000001</v>
      </c>
      <c r="Z160" s="382">
        <f t="shared" si="12"/>
        <v>158.30000000000001</v>
      </c>
      <c r="AA160" s="22" t="s">
        <v>88</v>
      </c>
      <c r="AB160" s="7"/>
      <c r="AC160" s="7"/>
    </row>
    <row r="161" spans="1:29" ht="57" x14ac:dyDescent="0.2">
      <c r="A161" s="366" t="s">
        <v>76</v>
      </c>
      <c r="B161" s="375" t="s">
        <v>633</v>
      </c>
      <c r="C161" s="376" t="s">
        <v>604</v>
      </c>
      <c r="D161" s="378">
        <v>3400794</v>
      </c>
      <c r="E161" s="378" t="s">
        <v>333</v>
      </c>
      <c r="F161" s="375" t="s">
        <v>1110</v>
      </c>
      <c r="G161" s="377" t="s">
        <v>579</v>
      </c>
      <c r="H161" s="378" t="s">
        <v>580</v>
      </c>
      <c r="I161" s="378" t="s">
        <v>75</v>
      </c>
      <c r="J161" s="378" t="s">
        <v>74</v>
      </c>
      <c r="K161" s="378" t="s">
        <v>75</v>
      </c>
      <c r="L161" s="392" t="s">
        <v>82</v>
      </c>
      <c r="M161" s="388"/>
      <c r="N161" s="388"/>
      <c r="O161" s="388"/>
      <c r="P161" s="389"/>
      <c r="Q161" s="389">
        <v>0</v>
      </c>
      <c r="R161" s="389">
        <v>0</v>
      </c>
      <c r="S161" s="387">
        <v>0</v>
      </c>
      <c r="T161" s="375">
        <v>0</v>
      </c>
      <c r="U161" s="384">
        <v>0</v>
      </c>
      <c r="V161" s="383">
        <v>11</v>
      </c>
      <c r="W161" s="384">
        <v>15.83</v>
      </c>
      <c r="X161" s="385">
        <f t="shared" si="9"/>
        <v>174.13</v>
      </c>
      <c r="Y161" s="382">
        <f t="shared" si="10"/>
        <v>174.13</v>
      </c>
      <c r="Z161" s="382">
        <f t="shared" si="12"/>
        <v>174.13</v>
      </c>
      <c r="AA161" s="22" t="s">
        <v>88</v>
      </c>
      <c r="AB161" s="7"/>
      <c r="AC161" s="7"/>
    </row>
    <row r="162" spans="1:29" ht="57" x14ac:dyDescent="0.2">
      <c r="A162" s="366" t="s">
        <v>76</v>
      </c>
      <c r="B162" s="375" t="s">
        <v>633</v>
      </c>
      <c r="C162" s="376" t="s">
        <v>605</v>
      </c>
      <c r="D162" s="378">
        <v>1370588</v>
      </c>
      <c r="E162" s="378" t="s">
        <v>333</v>
      </c>
      <c r="F162" s="375" t="s">
        <v>1110</v>
      </c>
      <c r="G162" s="377" t="s">
        <v>579</v>
      </c>
      <c r="H162" s="378" t="s">
        <v>580</v>
      </c>
      <c r="I162" s="378" t="s">
        <v>75</v>
      </c>
      <c r="J162" s="378" t="s">
        <v>74</v>
      </c>
      <c r="K162" s="378" t="s">
        <v>75</v>
      </c>
      <c r="L162" s="392" t="s">
        <v>82</v>
      </c>
      <c r="M162" s="388"/>
      <c r="N162" s="388"/>
      <c r="O162" s="388"/>
      <c r="P162" s="389"/>
      <c r="Q162" s="389">
        <v>0</v>
      </c>
      <c r="R162" s="389">
        <v>0</v>
      </c>
      <c r="S162" s="387">
        <v>0</v>
      </c>
      <c r="T162" s="383">
        <v>0</v>
      </c>
      <c r="U162" s="384">
        <v>0</v>
      </c>
      <c r="V162" s="383">
        <v>7</v>
      </c>
      <c r="W162" s="384">
        <v>15.83</v>
      </c>
      <c r="X162" s="385">
        <f t="shared" si="9"/>
        <v>110.81</v>
      </c>
      <c r="Y162" s="382">
        <f t="shared" si="10"/>
        <v>110.81</v>
      </c>
      <c r="Z162" s="382">
        <f t="shared" si="12"/>
        <v>110.81</v>
      </c>
      <c r="AA162" s="22" t="s">
        <v>88</v>
      </c>
      <c r="AB162" s="7"/>
      <c r="AC162" s="7"/>
    </row>
    <row r="163" spans="1:29" ht="57" x14ac:dyDescent="0.2">
      <c r="A163" s="366" t="s">
        <v>76</v>
      </c>
      <c r="B163" s="375" t="s">
        <v>633</v>
      </c>
      <c r="C163" s="376" t="s">
        <v>664</v>
      </c>
      <c r="D163" s="378">
        <v>1866532</v>
      </c>
      <c r="E163" s="378" t="s">
        <v>333</v>
      </c>
      <c r="F163" s="375" t="s">
        <v>1110</v>
      </c>
      <c r="G163" s="377" t="s">
        <v>579</v>
      </c>
      <c r="H163" s="378" t="s">
        <v>580</v>
      </c>
      <c r="I163" s="378" t="s">
        <v>75</v>
      </c>
      <c r="J163" s="378" t="s">
        <v>74</v>
      </c>
      <c r="K163" s="378" t="s">
        <v>75</v>
      </c>
      <c r="L163" s="392" t="s">
        <v>82</v>
      </c>
      <c r="M163" s="388"/>
      <c r="N163" s="388"/>
      <c r="O163" s="388"/>
      <c r="P163" s="389"/>
      <c r="Q163" s="389">
        <v>0</v>
      </c>
      <c r="R163" s="389">
        <v>0</v>
      </c>
      <c r="S163" s="387">
        <v>0</v>
      </c>
      <c r="T163" s="383">
        <v>0</v>
      </c>
      <c r="U163" s="384">
        <v>0</v>
      </c>
      <c r="V163" s="383">
        <v>7</v>
      </c>
      <c r="W163" s="384">
        <v>15.83</v>
      </c>
      <c r="X163" s="385">
        <f t="shared" si="9"/>
        <v>110.81</v>
      </c>
      <c r="Y163" s="382">
        <f t="shared" si="10"/>
        <v>110.81</v>
      </c>
      <c r="Z163" s="382">
        <f t="shared" si="12"/>
        <v>110.81</v>
      </c>
      <c r="AA163" s="22" t="s">
        <v>88</v>
      </c>
      <c r="AB163" s="7"/>
      <c r="AC163" s="7"/>
    </row>
    <row r="164" spans="1:29" ht="57" x14ac:dyDescent="0.2">
      <c r="A164" s="366" t="s">
        <v>76</v>
      </c>
      <c r="B164" s="375" t="s">
        <v>633</v>
      </c>
      <c r="C164" s="376" t="s">
        <v>607</v>
      </c>
      <c r="D164" s="375">
        <v>1878638</v>
      </c>
      <c r="E164" s="375" t="s">
        <v>333</v>
      </c>
      <c r="F164" s="375" t="s">
        <v>1110</v>
      </c>
      <c r="G164" s="377" t="s">
        <v>579</v>
      </c>
      <c r="H164" s="375" t="s">
        <v>580</v>
      </c>
      <c r="I164" s="375" t="s">
        <v>75</v>
      </c>
      <c r="J164" s="378" t="s">
        <v>74</v>
      </c>
      <c r="K164" s="375" t="s">
        <v>75</v>
      </c>
      <c r="L164" s="392" t="s">
        <v>82</v>
      </c>
      <c r="M164" s="380"/>
      <c r="N164" s="380"/>
      <c r="O164" s="380"/>
      <c r="P164" s="381"/>
      <c r="Q164" s="381">
        <v>0</v>
      </c>
      <c r="R164" s="381">
        <v>0</v>
      </c>
      <c r="S164" s="387">
        <v>0</v>
      </c>
      <c r="T164" s="383">
        <v>0</v>
      </c>
      <c r="U164" s="384">
        <v>0</v>
      </c>
      <c r="V164" s="383">
        <v>7</v>
      </c>
      <c r="W164" s="384">
        <v>15.83</v>
      </c>
      <c r="X164" s="385">
        <f t="shared" si="9"/>
        <v>110.81</v>
      </c>
      <c r="Y164" s="382">
        <f t="shared" si="10"/>
        <v>110.81</v>
      </c>
      <c r="Z164" s="382">
        <f t="shared" si="12"/>
        <v>110.81</v>
      </c>
      <c r="AA164" s="22" t="s">
        <v>88</v>
      </c>
      <c r="AB164" s="7"/>
      <c r="AC164" s="7"/>
    </row>
    <row r="165" spans="1:29" ht="57" x14ac:dyDescent="0.2">
      <c r="A165" s="366" t="s">
        <v>76</v>
      </c>
      <c r="B165" s="375" t="s">
        <v>633</v>
      </c>
      <c r="C165" s="376" t="s">
        <v>657</v>
      </c>
      <c r="D165" s="375">
        <v>1866532</v>
      </c>
      <c r="E165" s="375" t="s">
        <v>333</v>
      </c>
      <c r="F165" s="375" t="s">
        <v>1110</v>
      </c>
      <c r="G165" s="377" t="s">
        <v>579</v>
      </c>
      <c r="H165" s="375" t="s">
        <v>580</v>
      </c>
      <c r="I165" s="375" t="s">
        <v>75</v>
      </c>
      <c r="J165" s="378" t="s">
        <v>74</v>
      </c>
      <c r="K165" s="375" t="s">
        <v>75</v>
      </c>
      <c r="L165" s="392" t="s">
        <v>82</v>
      </c>
      <c r="M165" s="380"/>
      <c r="N165" s="380"/>
      <c r="O165" s="380"/>
      <c r="P165" s="381"/>
      <c r="Q165" s="381">
        <v>0</v>
      </c>
      <c r="R165" s="381">
        <v>0</v>
      </c>
      <c r="S165" s="382">
        <v>0</v>
      </c>
      <c r="T165" s="383">
        <v>0</v>
      </c>
      <c r="U165" s="384">
        <v>0</v>
      </c>
      <c r="V165" s="383">
        <v>7</v>
      </c>
      <c r="W165" s="384">
        <v>15.83</v>
      </c>
      <c r="X165" s="385">
        <f t="shared" si="9"/>
        <v>110.81</v>
      </c>
      <c r="Y165" s="382">
        <f t="shared" si="10"/>
        <v>110.81</v>
      </c>
      <c r="Z165" s="382">
        <f t="shared" si="12"/>
        <v>110.81</v>
      </c>
      <c r="AA165" s="22" t="s">
        <v>88</v>
      </c>
      <c r="AB165" s="7"/>
      <c r="AC165" s="7"/>
    </row>
    <row r="166" spans="1:29" ht="57" x14ac:dyDescent="0.2">
      <c r="A166" s="366" t="s">
        <v>76</v>
      </c>
      <c r="B166" s="375" t="s">
        <v>633</v>
      </c>
      <c r="C166" s="376" t="s">
        <v>609</v>
      </c>
      <c r="D166" s="375">
        <v>1877321</v>
      </c>
      <c r="E166" s="375" t="s">
        <v>333</v>
      </c>
      <c r="F166" s="375" t="s">
        <v>1110</v>
      </c>
      <c r="G166" s="377" t="s">
        <v>579</v>
      </c>
      <c r="H166" s="375" t="s">
        <v>580</v>
      </c>
      <c r="I166" s="375" t="s">
        <v>75</v>
      </c>
      <c r="J166" s="378" t="s">
        <v>74</v>
      </c>
      <c r="K166" s="375" t="s">
        <v>75</v>
      </c>
      <c r="L166" s="392" t="s">
        <v>82</v>
      </c>
      <c r="M166" s="380"/>
      <c r="N166" s="380"/>
      <c r="O166" s="380"/>
      <c r="P166" s="381"/>
      <c r="Q166" s="381">
        <v>0</v>
      </c>
      <c r="R166" s="381">
        <v>0</v>
      </c>
      <c r="S166" s="382">
        <v>0</v>
      </c>
      <c r="T166" s="383">
        <v>0</v>
      </c>
      <c r="U166" s="384">
        <v>0</v>
      </c>
      <c r="V166" s="383">
        <v>7</v>
      </c>
      <c r="W166" s="384">
        <v>15.83</v>
      </c>
      <c r="X166" s="385">
        <f t="shared" si="9"/>
        <v>110.81</v>
      </c>
      <c r="Y166" s="382">
        <f t="shared" si="10"/>
        <v>110.81</v>
      </c>
      <c r="Z166" s="382">
        <f t="shared" si="12"/>
        <v>110.81</v>
      </c>
      <c r="AA166" s="22" t="s">
        <v>88</v>
      </c>
      <c r="AB166" s="7"/>
      <c r="AC166" s="7"/>
    </row>
    <row r="167" spans="1:29" ht="57" x14ac:dyDescent="0.2">
      <c r="A167" s="366" t="s">
        <v>76</v>
      </c>
      <c r="B167" s="375" t="s">
        <v>633</v>
      </c>
      <c r="C167" s="376" t="s">
        <v>608</v>
      </c>
      <c r="D167" s="375">
        <v>1876937</v>
      </c>
      <c r="E167" s="375" t="s">
        <v>333</v>
      </c>
      <c r="F167" s="375" t="s">
        <v>1110</v>
      </c>
      <c r="G167" s="377" t="s">
        <v>579</v>
      </c>
      <c r="H167" s="375" t="s">
        <v>580</v>
      </c>
      <c r="I167" s="375" t="s">
        <v>75</v>
      </c>
      <c r="J167" s="378" t="s">
        <v>74</v>
      </c>
      <c r="K167" s="375" t="s">
        <v>75</v>
      </c>
      <c r="L167" s="392" t="s">
        <v>82</v>
      </c>
      <c r="M167" s="380"/>
      <c r="N167" s="380"/>
      <c r="O167" s="380"/>
      <c r="P167" s="381"/>
      <c r="Q167" s="381">
        <v>0</v>
      </c>
      <c r="R167" s="381">
        <v>0</v>
      </c>
      <c r="S167" s="382">
        <v>0</v>
      </c>
      <c r="T167" s="383">
        <v>0</v>
      </c>
      <c r="U167" s="384">
        <v>0</v>
      </c>
      <c r="V167" s="383">
        <v>7</v>
      </c>
      <c r="W167" s="384">
        <v>15.83</v>
      </c>
      <c r="X167" s="385">
        <f t="shared" si="9"/>
        <v>110.81</v>
      </c>
      <c r="Y167" s="382">
        <f t="shared" si="10"/>
        <v>110.81</v>
      </c>
      <c r="Z167" s="382">
        <f t="shared" si="12"/>
        <v>110.81</v>
      </c>
      <c r="AA167" s="22" t="s">
        <v>88</v>
      </c>
      <c r="AB167" s="7"/>
      <c r="AC167" s="7"/>
    </row>
    <row r="168" spans="1:29" ht="57" x14ac:dyDescent="0.2">
      <c r="A168" s="366" t="s">
        <v>76</v>
      </c>
      <c r="B168" s="375" t="s">
        <v>633</v>
      </c>
      <c r="C168" s="376" t="s">
        <v>611</v>
      </c>
      <c r="D168" s="375">
        <v>1867024</v>
      </c>
      <c r="E168" s="375" t="s">
        <v>333</v>
      </c>
      <c r="F168" s="375" t="s">
        <v>1110</v>
      </c>
      <c r="G168" s="377" t="s">
        <v>579</v>
      </c>
      <c r="H168" s="375" t="s">
        <v>580</v>
      </c>
      <c r="I168" s="375" t="s">
        <v>75</v>
      </c>
      <c r="J168" s="378" t="s">
        <v>74</v>
      </c>
      <c r="K168" s="375" t="s">
        <v>75</v>
      </c>
      <c r="L168" s="392" t="s">
        <v>82</v>
      </c>
      <c r="M168" s="380"/>
      <c r="N168" s="380"/>
      <c r="O168" s="380"/>
      <c r="P168" s="381"/>
      <c r="Q168" s="381">
        <v>0</v>
      </c>
      <c r="R168" s="381">
        <v>0</v>
      </c>
      <c r="S168" s="387">
        <v>0</v>
      </c>
      <c r="T168" s="383">
        <v>0</v>
      </c>
      <c r="U168" s="384">
        <v>0</v>
      </c>
      <c r="V168" s="383">
        <v>11</v>
      </c>
      <c r="W168" s="384">
        <v>15.83</v>
      </c>
      <c r="X168" s="385">
        <f t="shared" si="9"/>
        <v>174.13</v>
      </c>
      <c r="Y168" s="382">
        <f t="shared" si="10"/>
        <v>174.13</v>
      </c>
      <c r="Z168" s="382">
        <f t="shared" si="12"/>
        <v>174.13</v>
      </c>
      <c r="AA168" s="22" t="s">
        <v>88</v>
      </c>
      <c r="AB168" s="7"/>
      <c r="AC168" s="7"/>
    </row>
    <row r="169" spans="1:29" ht="57" x14ac:dyDescent="0.2">
      <c r="A169" s="366" t="s">
        <v>76</v>
      </c>
      <c r="B169" s="375" t="s">
        <v>633</v>
      </c>
      <c r="C169" s="376" t="s">
        <v>1091</v>
      </c>
      <c r="D169" s="375">
        <v>1780450</v>
      </c>
      <c r="E169" s="375" t="s">
        <v>333</v>
      </c>
      <c r="F169" s="375" t="s">
        <v>1110</v>
      </c>
      <c r="G169" s="377" t="s">
        <v>579</v>
      </c>
      <c r="H169" s="375" t="s">
        <v>580</v>
      </c>
      <c r="I169" s="375" t="s">
        <v>75</v>
      </c>
      <c r="J169" s="378" t="s">
        <v>74</v>
      </c>
      <c r="K169" s="375" t="s">
        <v>75</v>
      </c>
      <c r="L169" s="392" t="s">
        <v>82</v>
      </c>
      <c r="M169" s="380"/>
      <c r="N169" s="380"/>
      <c r="O169" s="380"/>
      <c r="P169" s="381"/>
      <c r="Q169" s="381">
        <v>0</v>
      </c>
      <c r="R169" s="381">
        <v>0</v>
      </c>
      <c r="S169" s="387">
        <v>0</v>
      </c>
      <c r="T169" s="383">
        <v>0</v>
      </c>
      <c r="U169" s="384">
        <v>0</v>
      </c>
      <c r="V169" s="383">
        <v>8</v>
      </c>
      <c r="W169" s="384">
        <v>15.83</v>
      </c>
      <c r="X169" s="385">
        <f t="shared" si="9"/>
        <v>126.64</v>
      </c>
      <c r="Y169" s="382">
        <f t="shared" si="10"/>
        <v>126.64</v>
      </c>
      <c r="Z169" s="382">
        <f t="shared" si="12"/>
        <v>126.64</v>
      </c>
      <c r="AA169" s="22" t="s">
        <v>88</v>
      </c>
      <c r="AB169" s="7"/>
      <c r="AC169" s="7"/>
    </row>
    <row r="170" spans="1:29" ht="57" x14ac:dyDescent="0.2">
      <c r="A170" s="366" t="s">
        <v>76</v>
      </c>
      <c r="B170" s="375" t="s">
        <v>633</v>
      </c>
      <c r="C170" s="376" t="s">
        <v>612</v>
      </c>
      <c r="D170" s="375">
        <v>187801</v>
      </c>
      <c r="E170" s="375" t="s">
        <v>333</v>
      </c>
      <c r="F170" s="375" t="s">
        <v>1110</v>
      </c>
      <c r="G170" s="377" t="s">
        <v>579</v>
      </c>
      <c r="H170" s="375" t="s">
        <v>580</v>
      </c>
      <c r="I170" s="375" t="s">
        <v>75</v>
      </c>
      <c r="J170" s="378" t="s">
        <v>74</v>
      </c>
      <c r="K170" s="375" t="s">
        <v>75</v>
      </c>
      <c r="L170" s="392" t="s">
        <v>82</v>
      </c>
      <c r="M170" s="380"/>
      <c r="N170" s="380"/>
      <c r="O170" s="380"/>
      <c r="P170" s="381"/>
      <c r="Q170" s="381">
        <v>0</v>
      </c>
      <c r="R170" s="381">
        <v>0</v>
      </c>
      <c r="S170" s="387">
        <v>0</v>
      </c>
      <c r="T170" s="383">
        <v>0</v>
      </c>
      <c r="U170" s="384">
        <v>0</v>
      </c>
      <c r="V170" s="383">
        <v>8</v>
      </c>
      <c r="W170" s="384">
        <v>15.83</v>
      </c>
      <c r="X170" s="385">
        <f t="shared" si="9"/>
        <v>126.64</v>
      </c>
      <c r="Y170" s="382">
        <f t="shared" si="10"/>
        <v>126.64</v>
      </c>
      <c r="Z170" s="382">
        <f t="shared" si="12"/>
        <v>126.64</v>
      </c>
      <c r="AA170" s="22" t="s">
        <v>88</v>
      </c>
      <c r="AB170" s="7"/>
      <c r="AC170" s="7"/>
    </row>
    <row r="171" spans="1:29" ht="57" x14ac:dyDescent="0.2">
      <c r="A171" s="366" t="s">
        <v>76</v>
      </c>
      <c r="B171" s="375" t="s">
        <v>633</v>
      </c>
      <c r="C171" s="376" t="s">
        <v>616</v>
      </c>
      <c r="D171" s="375">
        <v>1711024</v>
      </c>
      <c r="E171" s="375" t="s">
        <v>333</v>
      </c>
      <c r="F171" s="375" t="s">
        <v>1110</v>
      </c>
      <c r="G171" s="377" t="s">
        <v>579</v>
      </c>
      <c r="H171" s="375" t="s">
        <v>580</v>
      </c>
      <c r="I171" s="375" t="s">
        <v>75</v>
      </c>
      <c r="J171" s="378" t="s">
        <v>74</v>
      </c>
      <c r="K171" s="375" t="s">
        <v>75</v>
      </c>
      <c r="L171" s="392" t="s">
        <v>82</v>
      </c>
      <c r="M171" s="380"/>
      <c r="N171" s="380"/>
      <c r="O171" s="380"/>
      <c r="P171" s="381"/>
      <c r="Q171" s="381">
        <v>0</v>
      </c>
      <c r="R171" s="381">
        <v>0</v>
      </c>
      <c r="S171" s="387">
        <v>0</v>
      </c>
      <c r="T171" s="383">
        <v>0</v>
      </c>
      <c r="U171" s="384">
        <v>0</v>
      </c>
      <c r="V171" s="383">
        <v>9</v>
      </c>
      <c r="W171" s="384">
        <v>15.83</v>
      </c>
      <c r="X171" s="385">
        <f t="shared" si="9"/>
        <v>142.47</v>
      </c>
      <c r="Y171" s="382">
        <f t="shared" si="10"/>
        <v>142.47</v>
      </c>
      <c r="Z171" s="382">
        <f t="shared" si="12"/>
        <v>142.47</v>
      </c>
      <c r="AA171" s="22" t="s">
        <v>88</v>
      </c>
      <c r="AB171" s="7"/>
      <c r="AC171" s="7"/>
    </row>
    <row r="172" spans="1:29" ht="57" x14ac:dyDescent="0.2">
      <c r="A172" s="366" t="s">
        <v>76</v>
      </c>
      <c r="B172" s="375" t="s">
        <v>633</v>
      </c>
      <c r="C172" s="376" t="s">
        <v>614</v>
      </c>
      <c r="D172" s="375">
        <v>1110659</v>
      </c>
      <c r="E172" s="375" t="s">
        <v>333</v>
      </c>
      <c r="F172" s="375" t="s">
        <v>1110</v>
      </c>
      <c r="G172" s="377" t="s">
        <v>579</v>
      </c>
      <c r="H172" s="375" t="s">
        <v>580</v>
      </c>
      <c r="I172" s="375" t="s">
        <v>75</v>
      </c>
      <c r="J172" s="378" t="s">
        <v>74</v>
      </c>
      <c r="K172" s="375" t="s">
        <v>75</v>
      </c>
      <c r="L172" s="392" t="s">
        <v>82</v>
      </c>
      <c r="M172" s="380"/>
      <c r="N172" s="380"/>
      <c r="O172" s="380"/>
      <c r="P172" s="381"/>
      <c r="Q172" s="381">
        <v>0</v>
      </c>
      <c r="R172" s="381">
        <v>0</v>
      </c>
      <c r="S172" s="387">
        <v>0</v>
      </c>
      <c r="T172" s="383">
        <v>0</v>
      </c>
      <c r="U172" s="384">
        <v>0</v>
      </c>
      <c r="V172" s="383">
        <v>8</v>
      </c>
      <c r="W172" s="384">
        <v>15.83</v>
      </c>
      <c r="X172" s="385">
        <f t="shared" si="9"/>
        <v>126.64</v>
      </c>
      <c r="Y172" s="382">
        <f t="shared" si="10"/>
        <v>126.64</v>
      </c>
      <c r="Z172" s="382">
        <f t="shared" si="12"/>
        <v>126.64</v>
      </c>
      <c r="AA172" s="22" t="s">
        <v>88</v>
      </c>
      <c r="AB172" s="7"/>
      <c r="AC172" s="7"/>
    </row>
    <row r="173" spans="1:29" ht="57" x14ac:dyDescent="0.2">
      <c r="A173" s="366" t="s">
        <v>76</v>
      </c>
      <c r="B173" s="375" t="s">
        <v>633</v>
      </c>
      <c r="C173" s="543" t="s">
        <v>606</v>
      </c>
      <c r="D173" s="398">
        <v>1780662</v>
      </c>
      <c r="E173" s="398" t="s">
        <v>333</v>
      </c>
      <c r="F173" s="375" t="s">
        <v>1110</v>
      </c>
      <c r="G173" s="377" t="s">
        <v>579</v>
      </c>
      <c r="H173" s="375" t="s">
        <v>580</v>
      </c>
      <c r="I173" s="375" t="s">
        <v>75</v>
      </c>
      <c r="J173" s="378" t="s">
        <v>74</v>
      </c>
      <c r="K173" s="375" t="s">
        <v>75</v>
      </c>
      <c r="L173" s="392" t="s">
        <v>82</v>
      </c>
      <c r="M173" s="391"/>
      <c r="N173" s="391"/>
      <c r="O173" s="391"/>
      <c r="P173" s="391"/>
      <c r="Q173" s="381">
        <v>0</v>
      </c>
      <c r="R173" s="381">
        <v>0</v>
      </c>
      <c r="S173" s="382">
        <v>0</v>
      </c>
      <c r="T173" s="383">
        <v>0</v>
      </c>
      <c r="U173" s="384">
        <v>0</v>
      </c>
      <c r="V173" s="554">
        <v>7</v>
      </c>
      <c r="W173" s="384">
        <v>15.83</v>
      </c>
      <c r="X173" s="385">
        <f t="shared" si="9"/>
        <v>110.81</v>
      </c>
      <c r="Y173" s="382">
        <f t="shared" si="10"/>
        <v>110.81</v>
      </c>
      <c r="Z173" s="382">
        <f t="shared" si="12"/>
        <v>110.81</v>
      </c>
      <c r="AA173" s="22" t="s">
        <v>88</v>
      </c>
      <c r="AB173" s="7"/>
      <c r="AC173" s="7"/>
    </row>
    <row r="174" spans="1:29" ht="57" x14ac:dyDescent="0.2">
      <c r="A174" s="366" t="s">
        <v>76</v>
      </c>
      <c r="B174" s="375" t="s">
        <v>633</v>
      </c>
      <c r="C174" s="544" t="s">
        <v>617</v>
      </c>
      <c r="D174" s="398">
        <v>1877305</v>
      </c>
      <c r="E174" s="398" t="s">
        <v>333</v>
      </c>
      <c r="F174" s="375" t="s">
        <v>1110</v>
      </c>
      <c r="G174" s="377" t="s">
        <v>579</v>
      </c>
      <c r="H174" s="375" t="s">
        <v>580</v>
      </c>
      <c r="I174" s="375" t="s">
        <v>75</v>
      </c>
      <c r="J174" s="378" t="s">
        <v>74</v>
      </c>
      <c r="K174" s="375" t="s">
        <v>75</v>
      </c>
      <c r="L174" s="392" t="s">
        <v>82</v>
      </c>
      <c r="M174" s="391"/>
      <c r="N174" s="391"/>
      <c r="O174" s="391"/>
      <c r="P174" s="391"/>
      <c r="Q174" s="381">
        <v>0</v>
      </c>
      <c r="R174" s="381">
        <v>0</v>
      </c>
      <c r="S174" s="382">
        <v>0</v>
      </c>
      <c r="T174" s="383">
        <v>0</v>
      </c>
      <c r="U174" s="384">
        <v>0</v>
      </c>
      <c r="V174" s="554">
        <v>9</v>
      </c>
      <c r="W174" s="384">
        <v>15.83</v>
      </c>
      <c r="X174" s="385">
        <f t="shared" si="9"/>
        <v>142.47</v>
      </c>
      <c r="Y174" s="382">
        <f t="shared" si="10"/>
        <v>142.47</v>
      </c>
      <c r="Z174" s="382">
        <f t="shared" si="12"/>
        <v>142.47</v>
      </c>
      <c r="AA174" s="22" t="s">
        <v>88</v>
      </c>
      <c r="AB174" s="7"/>
      <c r="AC174" s="7"/>
    </row>
    <row r="175" spans="1:29" ht="57" x14ac:dyDescent="0.2">
      <c r="A175" s="366" t="s">
        <v>76</v>
      </c>
      <c r="B175" s="375" t="s">
        <v>633</v>
      </c>
      <c r="C175" s="544" t="s">
        <v>1089</v>
      </c>
      <c r="D175" s="398">
        <v>1867016</v>
      </c>
      <c r="E175" s="398" t="s">
        <v>333</v>
      </c>
      <c r="F175" s="375" t="s">
        <v>1110</v>
      </c>
      <c r="G175" s="377" t="s">
        <v>579</v>
      </c>
      <c r="H175" s="375" t="s">
        <v>580</v>
      </c>
      <c r="I175" s="375" t="s">
        <v>75</v>
      </c>
      <c r="J175" s="378" t="s">
        <v>74</v>
      </c>
      <c r="K175" s="375" t="s">
        <v>75</v>
      </c>
      <c r="L175" s="392" t="s">
        <v>1100</v>
      </c>
      <c r="M175" s="391"/>
      <c r="N175" s="391"/>
      <c r="O175" s="391"/>
      <c r="P175" s="391"/>
      <c r="Q175" s="381">
        <v>0</v>
      </c>
      <c r="R175" s="381">
        <v>0</v>
      </c>
      <c r="S175" s="382">
        <v>0</v>
      </c>
      <c r="T175" s="383">
        <v>0</v>
      </c>
      <c r="U175" s="384">
        <v>0</v>
      </c>
      <c r="V175" s="554">
        <v>1</v>
      </c>
      <c r="W175" s="384">
        <v>15.83</v>
      </c>
      <c r="X175" s="385">
        <f t="shared" si="9"/>
        <v>15.83</v>
      </c>
      <c r="Y175" s="382">
        <f t="shared" si="10"/>
        <v>15.83</v>
      </c>
      <c r="Z175" s="382">
        <f t="shared" si="12"/>
        <v>15.83</v>
      </c>
      <c r="AA175" s="22" t="s">
        <v>88</v>
      </c>
      <c r="AB175" s="7"/>
      <c r="AC175" s="7"/>
    </row>
    <row r="176" spans="1:29" ht="57" x14ac:dyDescent="0.2">
      <c r="A176" s="366" t="s">
        <v>76</v>
      </c>
      <c r="B176" s="375" t="s">
        <v>633</v>
      </c>
      <c r="C176" s="544" t="s">
        <v>836</v>
      </c>
      <c r="D176" s="398">
        <v>1879251</v>
      </c>
      <c r="E176" s="398" t="s">
        <v>333</v>
      </c>
      <c r="F176" s="375" t="s">
        <v>1110</v>
      </c>
      <c r="G176" s="377" t="s">
        <v>579</v>
      </c>
      <c r="H176" s="375" t="s">
        <v>580</v>
      </c>
      <c r="I176" s="375" t="s">
        <v>75</v>
      </c>
      <c r="J176" s="378" t="s">
        <v>74</v>
      </c>
      <c r="K176" s="375" t="s">
        <v>75</v>
      </c>
      <c r="L176" s="392" t="s">
        <v>1100</v>
      </c>
      <c r="M176" s="391"/>
      <c r="N176" s="391"/>
      <c r="O176" s="391"/>
      <c r="P176" s="391"/>
      <c r="Q176" s="381">
        <v>0</v>
      </c>
      <c r="R176" s="381">
        <v>0</v>
      </c>
      <c r="S176" s="382">
        <v>0</v>
      </c>
      <c r="T176" s="383">
        <v>0</v>
      </c>
      <c r="U176" s="384">
        <v>0</v>
      </c>
      <c r="V176" s="554">
        <v>3</v>
      </c>
      <c r="W176" s="384">
        <v>15.83</v>
      </c>
      <c r="X176" s="385">
        <f t="shared" si="9"/>
        <v>47.49</v>
      </c>
      <c r="Y176" s="382">
        <f t="shared" si="10"/>
        <v>47.49</v>
      </c>
      <c r="Z176" s="382">
        <f t="shared" si="12"/>
        <v>47.49</v>
      </c>
      <c r="AA176" s="22" t="s">
        <v>88</v>
      </c>
      <c r="AB176" s="7"/>
      <c r="AC176" s="7"/>
    </row>
    <row r="177" spans="1:29" ht="57" x14ac:dyDescent="0.2">
      <c r="A177" s="366" t="s">
        <v>76</v>
      </c>
      <c r="B177" s="375" t="s">
        <v>633</v>
      </c>
      <c r="C177" s="544" t="s">
        <v>1101</v>
      </c>
      <c r="D177" s="398">
        <v>1711644</v>
      </c>
      <c r="E177" s="398" t="s">
        <v>333</v>
      </c>
      <c r="F177" s="375" t="s">
        <v>1110</v>
      </c>
      <c r="G177" s="377" t="s">
        <v>579</v>
      </c>
      <c r="H177" s="375" t="s">
        <v>580</v>
      </c>
      <c r="I177" s="375" t="s">
        <v>75</v>
      </c>
      <c r="J177" s="378" t="s">
        <v>74</v>
      </c>
      <c r="K177" s="375" t="s">
        <v>75</v>
      </c>
      <c r="L177" s="392" t="s">
        <v>1100</v>
      </c>
      <c r="M177" s="391"/>
      <c r="N177" s="391"/>
      <c r="O177" s="391"/>
      <c r="P177" s="391"/>
      <c r="Q177" s="381">
        <v>0</v>
      </c>
      <c r="R177" s="381">
        <v>0</v>
      </c>
      <c r="S177" s="382">
        <v>0</v>
      </c>
      <c r="T177" s="383">
        <v>0</v>
      </c>
      <c r="U177" s="384">
        <v>0</v>
      </c>
      <c r="V177" s="554">
        <v>1</v>
      </c>
      <c r="W177" s="384">
        <v>15.83</v>
      </c>
      <c r="X177" s="385">
        <f t="shared" si="9"/>
        <v>15.83</v>
      </c>
      <c r="Y177" s="382">
        <f t="shared" si="10"/>
        <v>15.83</v>
      </c>
      <c r="Z177" s="382">
        <f t="shared" si="12"/>
        <v>15.83</v>
      </c>
      <c r="AA177" s="22" t="s">
        <v>88</v>
      </c>
      <c r="AB177" s="7"/>
      <c r="AC177" s="7"/>
    </row>
    <row r="178" spans="1:29" ht="57" x14ac:dyDescent="0.2">
      <c r="A178" s="366" t="s">
        <v>76</v>
      </c>
      <c r="B178" s="375" t="s">
        <v>633</v>
      </c>
      <c r="C178" s="544" t="s">
        <v>600</v>
      </c>
      <c r="D178" s="398">
        <v>1600516</v>
      </c>
      <c r="E178" s="398" t="s">
        <v>333</v>
      </c>
      <c r="F178" s="375" t="s">
        <v>1110</v>
      </c>
      <c r="G178" s="377" t="s">
        <v>579</v>
      </c>
      <c r="H178" s="375" t="s">
        <v>580</v>
      </c>
      <c r="I178" s="375" t="s">
        <v>75</v>
      </c>
      <c r="J178" s="378" t="s">
        <v>74</v>
      </c>
      <c r="K178" s="375" t="s">
        <v>75</v>
      </c>
      <c r="L178" s="392" t="s">
        <v>1100</v>
      </c>
      <c r="M178" s="391"/>
      <c r="N178" s="391"/>
      <c r="O178" s="391"/>
      <c r="P178" s="391"/>
      <c r="Q178" s="381">
        <v>0</v>
      </c>
      <c r="R178" s="381">
        <v>0</v>
      </c>
      <c r="S178" s="382">
        <v>0</v>
      </c>
      <c r="T178" s="383">
        <v>0</v>
      </c>
      <c r="U178" s="384">
        <v>0</v>
      </c>
      <c r="V178" s="554">
        <v>3</v>
      </c>
      <c r="W178" s="384">
        <v>15.83</v>
      </c>
      <c r="X178" s="385">
        <f t="shared" si="9"/>
        <v>47.49</v>
      </c>
      <c r="Y178" s="382">
        <f t="shared" si="10"/>
        <v>47.49</v>
      </c>
      <c r="Z178" s="382">
        <f t="shared" si="12"/>
        <v>47.49</v>
      </c>
      <c r="AA178" s="22" t="s">
        <v>88</v>
      </c>
      <c r="AB178" s="7"/>
      <c r="AC178" s="7"/>
    </row>
    <row r="179" spans="1:29" ht="57" x14ac:dyDescent="0.2">
      <c r="A179" s="366" t="s">
        <v>76</v>
      </c>
      <c r="B179" s="375" t="s">
        <v>633</v>
      </c>
      <c r="C179" s="376" t="s">
        <v>618</v>
      </c>
      <c r="D179" s="375">
        <v>1878530</v>
      </c>
      <c r="E179" s="375" t="s">
        <v>577</v>
      </c>
      <c r="F179" s="375" t="s">
        <v>1110</v>
      </c>
      <c r="G179" s="377" t="s">
        <v>579</v>
      </c>
      <c r="H179" s="375" t="s">
        <v>580</v>
      </c>
      <c r="I179" s="375" t="s">
        <v>75</v>
      </c>
      <c r="J179" s="378" t="s">
        <v>74</v>
      </c>
      <c r="K179" s="375" t="s">
        <v>75</v>
      </c>
      <c r="L179" s="379" t="s">
        <v>619</v>
      </c>
      <c r="M179" s="380"/>
      <c r="N179" s="380"/>
      <c r="O179" s="380"/>
      <c r="P179" s="381"/>
      <c r="Q179" s="381">
        <v>0</v>
      </c>
      <c r="R179" s="381">
        <v>0</v>
      </c>
      <c r="S179" s="390">
        <f t="shared" ref="S179:S180" si="14">Q179+R179</f>
        <v>0</v>
      </c>
      <c r="T179" s="375">
        <v>0</v>
      </c>
      <c r="U179" s="381">
        <v>0</v>
      </c>
      <c r="V179" s="375">
        <v>12</v>
      </c>
      <c r="W179" s="384">
        <v>15.83</v>
      </c>
      <c r="X179" s="385">
        <f t="shared" si="9"/>
        <v>189.96</v>
      </c>
      <c r="Y179" s="390">
        <f t="shared" si="10"/>
        <v>189.96</v>
      </c>
      <c r="Z179" s="382">
        <f t="shared" si="12"/>
        <v>189.96</v>
      </c>
      <c r="AA179" s="22" t="s">
        <v>88</v>
      </c>
      <c r="AB179" s="7"/>
      <c r="AC179" s="7"/>
    </row>
    <row r="180" spans="1:29" ht="57" x14ac:dyDescent="0.2">
      <c r="A180" s="366" t="s">
        <v>76</v>
      </c>
      <c r="B180" s="375" t="s">
        <v>633</v>
      </c>
      <c r="C180" s="376" t="s">
        <v>620</v>
      </c>
      <c r="D180" s="375">
        <v>1877399</v>
      </c>
      <c r="E180" s="375" t="s">
        <v>333</v>
      </c>
      <c r="F180" s="375" t="s">
        <v>1110</v>
      </c>
      <c r="G180" s="377" t="s">
        <v>579</v>
      </c>
      <c r="H180" s="375" t="s">
        <v>580</v>
      </c>
      <c r="I180" s="375" t="s">
        <v>75</v>
      </c>
      <c r="J180" s="378" t="s">
        <v>74</v>
      </c>
      <c r="K180" s="375" t="s">
        <v>75</v>
      </c>
      <c r="L180" s="379" t="s">
        <v>619</v>
      </c>
      <c r="M180" s="380"/>
      <c r="N180" s="380"/>
      <c r="O180" s="380"/>
      <c r="P180" s="381"/>
      <c r="Q180" s="381">
        <v>0</v>
      </c>
      <c r="R180" s="381">
        <v>0</v>
      </c>
      <c r="S180" s="390">
        <f t="shared" si="14"/>
        <v>0</v>
      </c>
      <c r="T180" s="375">
        <v>0</v>
      </c>
      <c r="U180" s="381">
        <v>0</v>
      </c>
      <c r="V180" s="375">
        <v>12</v>
      </c>
      <c r="W180" s="384">
        <v>15.83</v>
      </c>
      <c r="X180" s="385">
        <f t="shared" si="9"/>
        <v>189.96</v>
      </c>
      <c r="Y180" s="390">
        <f t="shared" si="10"/>
        <v>189.96</v>
      </c>
      <c r="Z180" s="382">
        <f t="shared" si="12"/>
        <v>189.96</v>
      </c>
      <c r="AA180" s="22" t="s">
        <v>88</v>
      </c>
      <c r="AB180" s="7"/>
      <c r="AC180" s="7"/>
    </row>
    <row r="181" spans="1:29" ht="57" x14ac:dyDescent="0.2">
      <c r="A181" s="366" t="s">
        <v>76</v>
      </c>
      <c r="B181" s="375" t="s">
        <v>633</v>
      </c>
      <c r="C181" s="376" t="s">
        <v>641</v>
      </c>
      <c r="D181" s="375">
        <v>1591282</v>
      </c>
      <c r="E181" s="375" t="s">
        <v>333</v>
      </c>
      <c r="F181" s="375" t="s">
        <v>1110</v>
      </c>
      <c r="G181" s="377" t="s">
        <v>579</v>
      </c>
      <c r="H181" s="375" t="s">
        <v>580</v>
      </c>
      <c r="I181" s="375" t="s">
        <v>75</v>
      </c>
      <c r="J181" s="378" t="s">
        <v>74</v>
      </c>
      <c r="K181" s="375" t="s">
        <v>75</v>
      </c>
      <c r="L181" s="379" t="s">
        <v>619</v>
      </c>
      <c r="M181" s="380"/>
      <c r="N181" s="380"/>
      <c r="O181" s="380"/>
      <c r="P181" s="381"/>
      <c r="Q181" s="381">
        <v>0</v>
      </c>
      <c r="R181" s="381">
        <v>0</v>
      </c>
      <c r="S181" s="387">
        <v>0</v>
      </c>
      <c r="T181" s="375">
        <v>0</v>
      </c>
      <c r="U181" s="381">
        <v>0</v>
      </c>
      <c r="V181" s="375">
        <v>7</v>
      </c>
      <c r="W181" s="384">
        <v>15.83</v>
      </c>
      <c r="X181" s="385">
        <f t="shared" si="9"/>
        <v>110.81</v>
      </c>
      <c r="Y181" s="390">
        <f t="shared" si="10"/>
        <v>110.81</v>
      </c>
      <c r="Z181" s="382">
        <f t="shared" si="12"/>
        <v>110.81</v>
      </c>
      <c r="AA181" s="22" t="s">
        <v>88</v>
      </c>
      <c r="AB181" s="7"/>
      <c r="AC181" s="7"/>
    </row>
    <row r="182" spans="1:29" ht="57" x14ac:dyDescent="0.2">
      <c r="A182" s="366" t="s">
        <v>76</v>
      </c>
      <c r="B182" s="375" t="s">
        <v>633</v>
      </c>
      <c r="C182" s="376" t="s">
        <v>622</v>
      </c>
      <c r="D182" s="375">
        <v>1802399</v>
      </c>
      <c r="E182" s="375" t="s">
        <v>333</v>
      </c>
      <c r="F182" s="375" t="s">
        <v>1110</v>
      </c>
      <c r="G182" s="377" t="s">
        <v>579</v>
      </c>
      <c r="H182" s="375" t="s">
        <v>580</v>
      </c>
      <c r="I182" s="375" t="s">
        <v>75</v>
      </c>
      <c r="J182" s="378" t="s">
        <v>74</v>
      </c>
      <c r="K182" s="375" t="s">
        <v>75</v>
      </c>
      <c r="L182" s="379" t="s">
        <v>619</v>
      </c>
      <c r="M182" s="380"/>
      <c r="N182" s="380"/>
      <c r="O182" s="380"/>
      <c r="P182" s="381"/>
      <c r="Q182" s="381">
        <v>0</v>
      </c>
      <c r="R182" s="381">
        <v>0</v>
      </c>
      <c r="S182" s="387">
        <v>0</v>
      </c>
      <c r="T182" s="375">
        <v>0</v>
      </c>
      <c r="U182" s="381">
        <v>0</v>
      </c>
      <c r="V182" s="375">
        <v>8</v>
      </c>
      <c r="W182" s="384">
        <v>15.83</v>
      </c>
      <c r="X182" s="385">
        <f t="shared" si="9"/>
        <v>126.64</v>
      </c>
      <c r="Y182" s="390">
        <f t="shared" si="10"/>
        <v>126.64</v>
      </c>
      <c r="Z182" s="382">
        <f t="shared" si="12"/>
        <v>126.64</v>
      </c>
      <c r="AA182" s="22" t="s">
        <v>88</v>
      </c>
      <c r="AB182" s="7"/>
      <c r="AC182" s="7"/>
    </row>
    <row r="183" spans="1:29" ht="57" x14ac:dyDescent="0.2">
      <c r="A183" s="366" t="s">
        <v>76</v>
      </c>
      <c r="B183" s="375" t="s">
        <v>633</v>
      </c>
      <c r="C183" s="376" t="s">
        <v>658</v>
      </c>
      <c r="D183" s="375">
        <v>1879073</v>
      </c>
      <c r="E183" s="375" t="s">
        <v>333</v>
      </c>
      <c r="F183" s="375" t="s">
        <v>1110</v>
      </c>
      <c r="G183" s="377" t="s">
        <v>579</v>
      </c>
      <c r="H183" s="375" t="s">
        <v>580</v>
      </c>
      <c r="I183" s="375" t="s">
        <v>75</v>
      </c>
      <c r="J183" s="378" t="s">
        <v>74</v>
      </c>
      <c r="K183" s="375" t="s">
        <v>75</v>
      </c>
      <c r="L183" s="379" t="s">
        <v>619</v>
      </c>
      <c r="M183" s="380"/>
      <c r="N183" s="380"/>
      <c r="O183" s="380"/>
      <c r="P183" s="381"/>
      <c r="Q183" s="381">
        <v>0</v>
      </c>
      <c r="R183" s="381">
        <v>0</v>
      </c>
      <c r="S183" s="387">
        <v>0</v>
      </c>
      <c r="T183" s="375">
        <v>0</v>
      </c>
      <c r="U183" s="381">
        <v>0</v>
      </c>
      <c r="V183" s="375">
        <v>8</v>
      </c>
      <c r="W183" s="384">
        <v>15.83</v>
      </c>
      <c r="X183" s="385">
        <f t="shared" si="9"/>
        <v>126.64</v>
      </c>
      <c r="Y183" s="390">
        <f t="shared" si="10"/>
        <v>126.64</v>
      </c>
      <c r="Z183" s="382">
        <f t="shared" si="12"/>
        <v>126.64</v>
      </c>
      <c r="AA183" s="22" t="s">
        <v>88</v>
      </c>
      <c r="AB183" s="7"/>
      <c r="AC183" s="7"/>
    </row>
    <row r="184" spans="1:29" ht="57" x14ac:dyDescent="0.2">
      <c r="A184" s="366" t="s">
        <v>76</v>
      </c>
      <c r="B184" s="375" t="s">
        <v>633</v>
      </c>
      <c r="C184" s="376" t="s">
        <v>667</v>
      </c>
      <c r="D184" s="375">
        <v>1582453</v>
      </c>
      <c r="E184" s="375" t="s">
        <v>333</v>
      </c>
      <c r="F184" s="375" t="s">
        <v>1110</v>
      </c>
      <c r="G184" s="377" t="s">
        <v>579</v>
      </c>
      <c r="H184" s="375" t="s">
        <v>580</v>
      </c>
      <c r="I184" s="375" t="s">
        <v>75</v>
      </c>
      <c r="J184" s="378" t="s">
        <v>74</v>
      </c>
      <c r="K184" s="375" t="s">
        <v>75</v>
      </c>
      <c r="L184" s="379" t="s">
        <v>619</v>
      </c>
      <c r="M184" s="380"/>
      <c r="N184" s="380"/>
      <c r="O184" s="380"/>
      <c r="P184" s="381"/>
      <c r="Q184" s="381">
        <v>0</v>
      </c>
      <c r="R184" s="381">
        <v>0</v>
      </c>
      <c r="S184" s="387">
        <v>0</v>
      </c>
      <c r="T184" s="375">
        <v>0</v>
      </c>
      <c r="U184" s="381">
        <v>0</v>
      </c>
      <c r="V184" s="375">
        <v>7</v>
      </c>
      <c r="W184" s="384">
        <v>15.83</v>
      </c>
      <c r="X184" s="385">
        <f t="shared" si="9"/>
        <v>110.81</v>
      </c>
      <c r="Y184" s="390">
        <f t="shared" si="10"/>
        <v>110.81</v>
      </c>
      <c r="Z184" s="382">
        <f t="shared" si="12"/>
        <v>110.81</v>
      </c>
      <c r="AA184" s="22" t="s">
        <v>88</v>
      </c>
      <c r="AB184" s="7"/>
      <c r="AC184" s="7"/>
    </row>
    <row r="185" spans="1:29" ht="57" x14ac:dyDescent="0.2">
      <c r="A185" s="366" t="s">
        <v>76</v>
      </c>
      <c r="B185" s="375" t="s">
        <v>633</v>
      </c>
      <c r="C185" s="376" t="s">
        <v>623</v>
      </c>
      <c r="D185" s="375">
        <v>1877577</v>
      </c>
      <c r="E185" s="375" t="s">
        <v>333</v>
      </c>
      <c r="F185" s="375" t="s">
        <v>1110</v>
      </c>
      <c r="G185" s="377" t="s">
        <v>579</v>
      </c>
      <c r="H185" s="375" t="s">
        <v>580</v>
      </c>
      <c r="I185" s="375" t="s">
        <v>75</v>
      </c>
      <c r="J185" s="378" t="s">
        <v>74</v>
      </c>
      <c r="K185" s="375" t="s">
        <v>75</v>
      </c>
      <c r="L185" s="379" t="s">
        <v>619</v>
      </c>
      <c r="M185" s="380"/>
      <c r="N185" s="380"/>
      <c r="O185" s="380"/>
      <c r="P185" s="381"/>
      <c r="Q185" s="381">
        <v>0</v>
      </c>
      <c r="R185" s="381">
        <v>0</v>
      </c>
      <c r="S185" s="387">
        <v>0</v>
      </c>
      <c r="T185" s="383">
        <v>0</v>
      </c>
      <c r="U185" s="384">
        <v>0</v>
      </c>
      <c r="V185" s="383">
        <v>9</v>
      </c>
      <c r="W185" s="384">
        <v>15.83</v>
      </c>
      <c r="X185" s="385">
        <f t="shared" ref="X185:X194" si="15">(V185*W185)</f>
        <v>142.47</v>
      </c>
      <c r="Y185" s="382">
        <f t="shared" ref="Y185:Y194" si="16">(T185*U185)+(V185*W185)</f>
        <v>142.47</v>
      </c>
      <c r="Z185" s="382">
        <f t="shared" si="12"/>
        <v>142.47</v>
      </c>
      <c r="AA185" s="22" t="s">
        <v>88</v>
      </c>
      <c r="AB185" s="7"/>
      <c r="AC185" s="7"/>
    </row>
    <row r="186" spans="1:29" ht="57" x14ac:dyDescent="0.2">
      <c r="A186" s="366" t="s">
        <v>76</v>
      </c>
      <c r="B186" s="375" t="s">
        <v>633</v>
      </c>
      <c r="C186" s="376" t="s">
        <v>651</v>
      </c>
      <c r="D186" s="375">
        <v>1711717</v>
      </c>
      <c r="E186" s="375" t="s">
        <v>333</v>
      </c>
      <c r="F186" s="375" t="s">
        <v>1110</v>
      </c>
      <c r="G186" s="377" t="s">
        <v>579</v>
      </c>
      <c r="H186" s="375" t="s">
        <v>580</v>
      </c>
      <c r="I186" s="375" t="s">
        <v>75</v>
      </c>
      <c r="J186" s="378" t="s">
        <v>74</v>
      </c>
      <c r="K186" s="375" t="s">
        <v>75</v>
      </c>
      <c r="L186" s="379" t="s">
        <v>619</v>
      </c>
      <c r="M186" s="380"/>
      <c r="N186" s="380"/>
      <c r="O186" s="380"/>
      <c r="P186" s="381"/>
      <c r="Q186" s="381">
        <v>0</v>
      </c>
      <c r="R186" s="381">
        <v>0</v>
      </c>
      <c r="S186" s="387">
        <v>0</v>
      </c>
      <c r="T186" s="383">
        <v>0</v>
      </c>
      <c r="U186" s="384">
        <v>0</v>
      </c>
      <c r="V186" s="383">
        <v>8</v>
      </c>
      <c r="W186" s="384">
        <v>15.83</v>
      </c>
      <c r="X186" s="385">
        <f t="shared" si="15"/>
        <v>126.64</v>
      </c>
      <c r="Y186" s="382">
        <f t="shared" si="16"/>
        <v>126.64</v>
      </c>
      <c r="Z186" s="382">
        <f t="shared" si="12"/>
        <v>126.64</v>
      </c>
      <c r="AA186" s="22" t="s">
        <v>88</v>
      </c>
      <c r="AB186" s="7"/>
      <c r="AC186" s="7"/>
    </row>
    <row r="187" spans="1:29" ht="57" x14ac:dyDescent="0.2">
      <c r="A187" s="366" t="s">
        <v>76</v>
      </c>
      <c r="B187" s="375" t="s">
        <v>633</v>
      </c>
      <c r="C187" s="376" t="s">
        <v>630</v>
      </c>
      <c r="D187" s="375">
        <v>1718533</v>
      </c>
      <c r="E187" s="375" t="s">
        <v>333</v>
      </c>
      <c r="F187" s="375" t="s">
        <v>1110</v>
      </c>
      <c r="G187" s="377" t="s">
        <v>579</v>
      </c>
      <c r="H187" s="375" t="s">
        <v>580</v>
      </c>
      <c r="I187" s="375" t="s">
        <v>75</v>
      </c>
      <c r="J187" s="378" t="s">
        <v>74</v>
      </c>
      <c r="K187" s="375" t="s">
        <v>75</v>
      </c>
      <c r="L187" s="379" t="s">
        <v>619</v>
      </c>
      <c r="M187" s="380"/>
      <c r="N187" s="380"/>
      <c r="O187" s="380"/>
      <c r="P187" s="381"/>
      <c r="Q187" s="381">
        <v>0</v>
      </c>
      <c r="R187" s="381">
        <v>0</v>
      </c>
      <c r="S187" s="387">
        <v>0</v>
      </c>
      <c r="T187" s="383">
        <v>0</v>
      </c>
      <c r="U187" s="384">
        <v>0</v>
      </c>
      <c r="V187" s="383">
        <v>7</v>
      </c>
      <c r="W187" s="384">
        <v>15.83</v>
      </c>
      <c r="X187" s="385">
        <f t="shared" si="15"/>
        <v>110.81</v>
      </c>
      <c r="Y187" s="382">
        <f t="shared" si="16"/>
        <v>110.81</v>
      </c>
      <c r="Z187" s="382">
        <f t="shared" si="12"/>
        <v>110.81</v>
      </c>
      <c r="AA187" s="22" t="s">
        <v>88</v>
      </c>
      <c r="AB187" s="7"/>
      <c r="AC187" s="7"/>
    </row>
    <row r="188" spans="1:29" ht="57" x14ac:dyDescent="0.2">
      <c r="A188" s="366" t="s">
        <v>76</v>
      </c>
      <c r="B188" s="375" t="s">
        <v>633</v>
      </c>
      <c r="C188" s="376" t="s">
        <v>626</v>
      </c>
      <c r="D188" s="375">
        <v>1879545</v>
      </c>
      <c r="E188" s="375" t="s">
        <v>333</v>
      </c>
      <c r="F188" s="375" t="s">
        <v>1110</v>
      </c>
      <c r="G188" s="377" t="s">
        <v>579</v>
      </c>
      <c r="H188" s="375" t="s">
        <v>580</v>
      </c>
      <c r="I188" s="375" t="s">
        <v>75</v>
      </c>
      <c r="J188" s="378" t="s">
        <v>74</v>
      </c>
      <c r="K188" s="375" t="s">
        <v>75</v>
      </c>
      <c r="L188" s="379" t="s">
        <v>619</v>
      </c>
      <c r="M188" s="380"/>
      <c r="N188" s="380"/>
      <c r="O188" s="380"/>
      <c r="P188" s="381"/>
      <c r="Q188" s="381">
        <v>0</v>
      </c>
      <c r="R188" s="381">
        <v>0</v>
      </c>
      <c r="S188" s="387">
        <v>0</v>
      </c>
      <c r="T188" s="383">
        <v>0</v>
      </c>
      <c r="U188" s="384">
        <v>0</v>
      </c>
      <c r="V188" s="383">
        <v>7</v>
      </c>
      <c r="W188" s="384">
        <v>15.83</v>
      </c>
      <c r="X188" s="385">
        <f t="shared" si="15"/>
        <v>110.81</v>
      </c>
      <c r="Y188" s="382">
        <f t="shared" si="16"/>
        <v>110.81</v>
      </c>
      <c r="Z188" s="382">
        <f t="shared" si="12"/>
        <v>110.81</v>
      </c>
      <c r="AA188" s="22" t="s">
        <v>88</v>
      </c>
      <c r="AB188" s="7"/>
      <c r="AC188" s="7"/>
    </row>
    <row r="189" spans="1:29" ht="57" x14ac:dyDescent="0.2">
      <c r="A189" s="366" t="s">
        <v>76</v>
      </c>
      <c r="B189" s="375" t="s">
        <v>633</v>
      </c>
      <c r="C189" s="376" t="s">
        <v>659</v>
      </c>
      <c r="D189" s="375">
        <v>1780358</v>
      </c>
      <c r="E189" s="375" t="s">
        <v>333</v>
      </c>
      <c r="F189" s="375" t="s">
        <v>1110</v>
      </c>
      <c r="G189" s="377" t="s">
        <v>579</v>
      </c>
      <c r="H189" s="375" t="s">
        <v>580</v>
      </c>
      <c r="I189" s="375" t="s">
        <v>75</v>
      </c>
      <c r="J189" s="378" t="s">
        <v>74</v>
      </c>
      <c r="K189" s="375" t="s">
        <v>75</v>
      </c>
      <c r="L189" s="379" t="s">
        <v>619</v>
      </c>
      <c r="M189" s="380"/>
      <c r="N189" s="380"/>
      <c r="O189" s="380"/>
      <c r="P189" s="381"/>
      <c r="Q189" s="381">
        <v>0</v>
      </c>
      <c r="R189" s="381">
        <v>0</v>
      </c>
      <c r="S189" s="387">
        <v>0</v>
      </c>
      <c r="T189" s="383">
        <v>0</v>
      </c>
      <c r="U189" s="384">
        <v>0</v>
      </c>
      <c r="V189" s="383">
        <v>7</v>
      </c>
      <c r="W189" s="384">
        <v>15.83</v>
      </c>
      <c r="X189" s="385">
        <f t="shared" si="15"/>
        <v>110.81</v>
      </c>
      <c r="Y189" s="382">
        <f t="shared" si="16"/>
        <v>110.81</v>
      </c>
      <c r="Z189" s="382">
        <f t="shared" si="12"/>
        <v>110.81</v>
      </c>
      <c r="AA189" s="22" t="s">
        <v>88</v>
      </c>
      <c r="AB189" s="7"/>
      <c r="AC189" s="7"/>
    </row>
    <row r="190" spans="1:29" ht="57" x14ac:dyDescent="0.2">
      <c r="A190" s="366" t="s">
        <v>76</v>
      </c>
      <c r="B190" s="375" t="s">
        <v>633</v>
      </c>
      <c r="C190" s="376" t="s">
        <v>632</v>
      </c>
      <c r="D190" s="375">
        <v>1879413</v>
      </c>
      <c r="E190" s="375" t="s">
        <v>333</v>
      </c>
      <c r="F190" s="375" t="s">
        <v>1110</v>
      </c>
      <c r="G190" s="377" t="s">
        <v>579</v>
      </c>
      <c r="H190" s="375" t="s">
        <v>580</v>
      </c>
      <c r="I190" s="375" t="s">
        <v>75</v>
      </c>
      <c r="J190" s="378" t="s">
        <v>74</v>
      </c>
      <c r="K190" s="375" t="s">
        <v>75</v>
      </c>
      <c r="L190" s="379" t="s">
        <v>619</v>
      </c>
      <c r="M190" s="380"/>
      <c r="N190" s="380"/>
      <c r="O190" s="380"/>
      <c r="P190" s="381"/>
      <c r="Q190" s="381">
        <v>0</v>
      </c>
      <c r="R190" s="381">
        <v>0</v>
      </c>
      <c r="S190" s="387">
        <v>0</v>
      </c>
      <c r="T190" s="383">
        <v>0</v>
      </c>
      <c r="U190" s="384">
        <v>0</v>
      </c>
      <c r="V190" s="383">
        <v>9</v>
      </c>
      <c r="W190" s="384">
        <v>15.83</v>
      </c>
      <c r="X190" s="385">
        <f t="shared" si="15"/>
        <v>142.47</v>
      </c>
      <c r="Y190" s="382">
        <f t="shared" si="16"/>
        <v>142.47</v>
      </c>
      <c r="Z190" s="382">
        <f t="shared" si="12"/>
        <v>142.47</v>
      </c>
      <c r="AA190" s="22" t="s">
        <v>88</v>
      </c>
      <c r="AB190" s="7"/>
      <c r="AC190" s="7"/>
    </row>
    <row r="191" spans="1:29" ht="57" x14ac:dyDescent="0.2">
      <c r="A191" s="366" t="s">
        <v>76</v>
      </c>
      <c r="B191" s="375" t="s">
        <v>633</v>
      </c>
      <c r="C191" s="376" t="s">
        <v>1092</v>
      </c>
      <c r="D191" s="375">
        <v>1879600</v>
      </c>
      <c r="E191" s="375" t="s">
        <v>333</v>
      </c>
      <c r="F191" s="375" t="s">
        <v>1110</v>
      </c>
      <c r="G191" s="377" t="s">
        <v>579</v>
      </c>
      <c r="H191" s="375" t="s">
        <v>580</v>
      </c>
      <c r="I191" s="375" t="s">
        <v>75</v>
      </c>
      <c r="J191" s="378" t="s">
        <v>74</v>
      </c>
      <c r="K191" s="375" t="s">
        <v>75</v>
      </c>
      <c r="L191" s="379" t="s">
        <v>619</v>
      </c>
      <c r="M191" s="380"/>
      <c r="N191" s="380"/>
      <c r="O191" s="380"/>
      <c r="P191" s="381"/>
      <c r="Q191" s="381">
        <v>0</v>
      </c>
      <c r="R191" s="381">
        <v>0</v>
      </c>
      <c r="S191" s="387">
        <v>0</v>
      </c>
      <c r="T191" s="383">
        <v>0</v>
      </c>
      <c r="U191" s="384">
        <v>0</v>
      </c>
      <c r="V191" s="383">
        <v>7</v>
      </c>
      <c r="W191" s="384">
        <v>15.83</v>
      </c>
      <c r="X191" s="385">
        <f t="shared" si="15"/>
        <v>110.81</v>
      </c>
      <c r="Y191" s="382">
        <f t="shared" si="16"/>
        <v>110.81</v>
      </c>
      <c r="Z191" s="382">
        <f t="shared" si="12"/>
        <v>110.81</v>
      </c>
      <c r="AA191" s="22" t="s">
        <v>88</v>
      </c>
      <c r="AB191" s="7"/>
      <c r="AC191" s="7"/>
    </row>
    <row r="192" spans="1:29" ht="57" x14ac:dyDescent="0.2">
      <c r="A192" s="366" t="s">
        <v>76</v>
      </c>
      <c r="B192" s="375" t="s">
        <v>633</v>
      </c>
      <c r="C192" s="376" t="s">
        <v>1093</v>
      </c>
      <c r="D192" s="375">
        <v>1370553</v>
      </c>
      <c r="E192" s="375" t="s">
        <v>333</v>
      </c>
      <c r="F192" s="375" t="s">
        <v>1110</v>
      </c>
      <c r="G192" s="377" t="s">
        <v>579</v>
      </c>
      <c r="H192" s="375" t="s">
        <v>580</v>
      </c>
      <c r="I192" s="375" t="s">
        <v>75</v>
      </c>
      <c r="J192" s="378" t="s">
        <v>74</v>
      </c>
      <c r="K192" s="375" t="s">
        <v>75</v>
      </c>
      <c r="L192" s="379" t="s">
        <v>619</v>
      </c>
      <c r="M192" s="380"/>
      <c r="N192" s="380"/>
      <c r="O192" s="380"/>
      <c r="P192" s="381"/>
      <c r="Q192" s="381">
        <v>0</v>
      </c>
      <c r="R192" s="381">
        <v>0</v>
      </c>
      <c r="S192" s="387">
        <v>0</v>
      </c>
      <c r="T192" s="383">
        <v>0</v>
      </c>
      <c r="U192" s="384">
        <v>0</v>
      </c>
      <c r="V192" s="383">
        <v>9</v>
      </c>
      <c r="W192" s="384">
        <v>15.83</v>
      </c>
      <c r="X192" s="385">
        <f t="shared" si="15"/>
        <v>142.47</v>
      </c>
      <c r="Y192" s="382">
        <f t="shared" si="16"/>
        <v>142.47</v>
      </c>
      <c r="Z192" s="382">
        <f t="shared" si="12"/>
        <v>142.47</v>
      </c>
      <c r="AA192" s="22" t="s">
        <v>88</v>
      </c>
      <c r="AB192" s="7"/>
      <c r="AC192" s="7"/>
    </row>
    <row r="193" spans="1:29" ht="57" x14ac:dyDescent="0.2">
      <c r="A193" s="366" t="s">
        <v>76</v>
      </c>
      <c r="B193" s="375" t="s">
        <v>633</v>
      </c>
      <c r="C193" s="376" t="s">
        <v>668</v>
      </c>
      <c r="D193" s="375">
        <v>1699300</v>
      </c>
      <c r="E193" s="375" t="s">
        <v>333</v>
      </c>
      <c r="F193" s="375" t="s">
        <v>1110</v>
      </c>
      <c r="G193" s="377" t="s">
        <v>579</v>
      </c>
      <c r="H193" s="375" t="s">
        <v>580</v>
      </c>
      <c r="I193" s="375" t="s">
        <v>75</v>
      </c>
      <c r="J193" s="378" t="s">
        <v>74</v>
      </c>
      <c r="K193" s="375" t="s">
        <v>75</v>
      </c>
      <c r="L193" s="379" t="s">
        <v>619</v>
      </c>
      <c r="M193" s="380"/>
      <c r="N193" s="380"/>
      <c r="O193" s="380"/>
      <c r="P193" s="381"/>
      <c r="Q193" s="381">
        <v>0</v>
      </c>
      <c r="R193" s="381">
        <v>0</v>
      </c>
      <c r="S193" s="387">
        <v>0</v>
      </c>
      <c r="T193" s="383">
        <v>0</v>
      </c>
      <c r="U193" s="384">
        <v>0</v>
      </c>
      <c r="V193" s="383">
        <v>8</v>
      </c>
      <c r="W193" s="384">
        <v>15.83</v>
      </c>
      <c r="X193" s="385">
        <f t="shared" si="15"/>
        <v>126.64</v>
      </c>
      <c r="Y193" s="382">
        <f t="shared" si="16"/>
        <v>126.64</v>
      </c>
      <c r="Z193" s="382">
        <f t="shared" si="12"/>
        <v>126.64</v>
      </c>
      <c r="AA193" s="22" t="s">
        <v>88</v>
      </c>
      <c r="AB193" s="7"/>
      <c r="AC193" s="7"/>
    </row>
    <row r="194" spans="1:29" ht="57" x14ac:dyDescent="0.2">
      <c r="A194" s="366" t="s">
        <v>76</v>
      </c>
      <c r="B194" s="375" t="s">
        <v>633</v>
      </c>
      <c r="C194" s="544" t="s">
        <v>625</v>
      </c>
      <c r="D194" s="398">
        <v>1848950</v>
      </c>
      <c r="E194" s="398" t="s">
        <v>333</v>
      </c>
      <c r="F194" s="375" t="s">
        <v>1110</v>
      </c>
      <c r="G194" s="377" t="s">
        <v>579</v>
      </c>
      <c r="H194" s="375" t="s">
        <v>580</v>
      </c>
      <c r="I194" s="375" t="s">
        <v>75</v>
      </c>
      <c r="J194" s="378" t="s">
        <v>74</v>
      </c>
      <c r="K194" s="375" t="s">
        <v>75</v>
      </c>
      <c r="L194" s="379" t="s">
        <v>619</v>
      </c>
      <c r="M194" s="391"/>
      <c r="N194" s="391"/>
      <c r="O194" s="391"/>
      <c r="P194" s="391"/>
      <c r="Q194" s="381">
        <v>0</v>
      </c>
      <c r="R194" s="381">
        <v>0</v>
      </c>
      <c r="S194" s="382">
        <v>0</v>
      </c>
      <c r="T194" s="383">
        <v>0</v>
      </c>
      <c r="U194" s="384">
        <v>0</v>
      </c>
      <c r="V194" s="554">
        <v>7</v>
      </c>
      <c r="W194" s="384">
        <v>15.83</v>
      </c>
      <c r="X194" s="385">
        <f t="shared" si="15"/>
        <v>110.81</v>
      </c>
      <c r="Y194" s="382">
        <f t="shared" si="16"/>
        <v>110.81</v>
      </c>
      <c r="Z194" s="382">
        <f t="shared" si="12"/>
        <v>110.81</v>
      </c>
      <c r="AA194" s="22" t="s">
        <v>88</v>
      </c>
      <c r="AB194" s="7"/>
      <c r="AC194" s="7"/>
    </row>
    <row r="195" spans="1:29" ht="42.75" x14ac:dyDescent="0.2">
      <c r="A195" s="366" t="s">
        <v>76</v>
      </c>
      <c r="B195" s="21" t="s">
        <v>511</v>
      </c>
      <c r="C195" s="203" t="s">
        <v>416</v>
      </c>
      <c r="D195" s="202" t="s">
        <v>417</v>
      </c>
      <c r="E195" s="202" t="s">
        <v>418</v>
      </c>
      <c r="F195" s="202" t="s">
        <v>1007</v>
      </c>
      <c r="G195" s="213"/>
      <c r="H195" s="221"/>
      <c r="I195" s="221" t="s">
        <v>75</v>
      </c>
      <c r="J195" s="222" t="s">
        <v>78</v>
      </c>
      <c r="K195" s="221" t="s">
        <v>75</v>
      </c>
      <c r="L195" s="223" t="s">
        <v>1008</v>
      </c>
      <c r="M195" s="216" t="s">
        <v>1009</v>
      </c>
      <c r="N195" s="204" t="s">
        <v>1009</v>
      </c>
      <c r="O195" s="205"/>
      <c r="P195" s="206"/>
      <c r="Q195" s="206">
        <v>0</v>
      </c>
      <c r="R195" s="206">
        <v>0</v>
      </c>
      <c r="S195" s="363">
        <f t="shared" ref="S195:S206" si="17">Q195+R195</f>
        <v>0</v>
      </c>
      <c r="T195" s="202"/>
      <c r="U195" s="206"/>
      <c r="V195" s="202">
        <v>5</v>
      </c>
      <c r="W195" s="206">
        <v>263.87</v>
      </c>
      <c r="X195" s="202">
        <v>5</v>
      </c>
      <c r="Y195" s="363">
        <f t="shared" ref="Y195" si="18">(T195*U195)+(V195*W195)</f>
        <v>1319.35</v>
      </c>
      <c r="Z195" s="363">
        <f t="shared" ref="Z195:Z206" si="19">S195+Y195</f>
        <v>1319.35</v>
      </c>
      <c r="AA195" s="209"/>
      <c r="AB195" s="7"/>
      <c r="AC195" s="7"/>
    </row>
    <row r="196" spans="1:29" ht="213.75" x14ac:dyDescent="0.2">
      <c r="A196" s="366" t="s">
        <v>76</v>
      </c>
      <c r="B196" s="21" t="s">
        <v>511</v>
      </c>
      <c r="C196" s="203" t="s">
        <v>422</v>
      </c>
      <c r="D196" s="202" t="s">
        <v>423</v>
      </c>
      <c r="E196" s="202" t="s">
        <v>424</v>
      </c>
      <c r="F196" s="202" t="s">
        <v>1010</v>
      </c>
      <c r="G196" s="213"/>
      <c r="H196" s="221"/>
      <c r="I196" s="221" t="s">
        <v>75</v>
      </c>
      <c r="J196" s="222" t="s">
        <v>78</v>
      </c>
      <c r="K196" s="221" t="s">
        <v>75</v>
      </c>
      <c r="L196" s="223" t="s">
        <v>1011</v>
      </c>
      <c r="M196" s="216" t="s">
        <v>1012</v>
      </c>
      <c r="N196" s="204" t="s">
        <v>1012</v>
      </c>
      <c r="O196" s="205"/>
      <c r="P196" s="206"/>
      <c r="Q196" s="206">
        <v>0</v>
      </c>
      <c r="R196" s="206">
        <v>0</v>
      </c>
      <c r="S196" s="363">
        <f t="shared" si="17"/>
        <v>0</v>
      </c>
      <c r="T196" s="202">
        <v>0</v>
      </c>
      <c r="U196" s="206">
        <v>0</v>
      </c>
      <c r="V196" s="202">
        <v>15</v>
      </c>
      <c r="W196" s="206">
        <v>263.87</v>
      </c>
      <c r="X196" s="202">
        <v>15</v>
      </c>
      <c r="Y196" s="363">
        <v>3958.05</v>
      </c>
      <c r="Z196" s="363">
        <f t="shared" si="19"/>
        <v>3958.05</v>
      </c>
      <c r="AA196" s="208"/>
      <c r="AB196" s="7"/>
      <c r="AC196" s="7"/>
    </row>
    <row r="197" spans="1:29" ht="57" x14ac:dyDescent="0.2">
      <c r="A197" s="366" t="s">
        <v>76</v>
      </c>
      <c r="B197" s="21" t="s">
        <v>511</v>
      </c>
      <c r="C197" s="203" t="s">
        <v>428</v>
      </c>
      <c r="D197" s="202" t="s">
        <v>429</v>
      </c>
      <c r="E197" s="202" t="s">
        <v>430</v>
      </c>
      <c r="F197" s="202" t="s">
        <v>431</v>
      </c>
      <c r="G197" s="213"/>
      <c r="H197" s="221"/>
      <c r="I197" s="221" t="s">
        <v>75</v>
      </c>
      <c r="J197" s="222" t="s">
        <v>78</v>
      </c>
      <c r="K197" s="221" t="s">
        <v>75</v>
      </c>
      <c r="L197" s="223" t="s">
        <v>1013</v>
      </c>
      <c r="M197" s="216" t="s">
        <v>1014</v>
      </c>
      <c r="N197" s="204" t="s">
        <v>1014</v>
      </c>
      <c r="O197" s="205"/>
      <c r="P197" s="206"/>
      <c r="Q197" s="206">
        <v>0</v>
      </c>
      <c r="R197" s="206">
        <v>0</v>
      </c>
      <c r="S197" s="363">
        <f t="shared" si="17"/>
        <v>0</v>
      </c>
      <c r="T197" s="202">
        <v>0</v>
      </c>
      <c r="U197" s="206">
        <v>0</v>
      </c>
      <c r="V197" s="202">
        <v>6</v>
      </c>
      <c r="W197" s="206">
        <v>55</v>
      </c>
      <c r="X197" s="202">
        <v>6</v>
      </c>
      <c r="Y197" s="363">
        <v>330</v>
      </c>
      <c r="Z197" s="363">
        <f t="shared" si="19"/>
        <v>330</v>
      </c>
      <c r="AA197" s="208"/>
      <c r="AB197" s="7"/>
      <c r="AC197" s="7"/>
    </row>
    <row r="198" spans="1:29" ht="199.5" x14ac:dyDescent="0.2">
      <c r="A198" s="366" t="s">
        <v>76</v>
      </c>
      <c r="B198" s="21" t="s">
        <v>511</v>
      </c>
      <c r="C198" s="203" t="s">
        <v>1015</v>
      </c>
      <c r="D198" s="202" t="s">
        <v>1016</v>
      </c>
      <c r="E198" s="202" t="s">
        <v>1017</v>
      </c>
      <c r="F198" s="202" t="s">
        <v>1018</v>
      </c>
      <c r="G198" s="213"/>
      <c r="H198" s="221"/>
      <c r="I198" s="221" t="s">
        <v>75</v>
      </c>
      <c r="J198" s="222" t="s">
        <v>78</v>
      </c>
      <c r="K198" s="221" t="s">
        <v>75</v>
      </c>
      <c r="L198" s="223" t="s">
        <v>1425</v>
      </c>
      <c r="M198" s="216" t="s">
        <v>1019</v>
      </c>
      <c r="N198" s="204" t="s">
        <v>1020</v>
      </c>
      <c r="O198" s="205"/>
      <c r="P198" s="206"/>
      <c r="Q198" s="206">
        <v>0</v>
      </c>
      <c r="R198" s="206">
        <v>0</v>
      </c>
      <c r="S198" s="363">
        <f t="shared" si="17"/>
        <v>0</v>
      </c>
      <c r="T198" s="202">
        <v>0</v>
      </c>
      <c r="U198" s="206">
        <v>0</v>
      </c>
      <c r="V198" s="202">
        <v>14</v>
      </c>
      <c r="W198" s="206">
        <v>263.87</v>
      </c>
      <c r="X198" s="202">
        <v>14</v>
      </c>
      <c r="Y198" s="363">
        <v>3694.18</v>
      </c>
      <c r="Z198" s="363">
        <f t="shared" si="19"/>
        <v>3694.18</v>
      </c>
      <c r="AA198" s="208"/>
      <c r="AB198" s="7"/>
      <c r="AC198" s="7"/>
    </row>
    <row r="199" spans="1:29" ht="199.5" x14ac:dyDescent="0.2">
      <c r="A199" s="366" t="s">
        <v>76</v>
      </c>
      <c r="B199" s="21" t="s">
        <v>511</v>
      </c>
      <c r="C199" s="203" t="s">
        <v>719</v>
      </c>
      <c r="D199" s="202" t="s">
        <v>720</v>
      </c>
      <c r="E199" s="202" t="s">
        <v>1017</v>
      </c>
      <c r="F199" s="202" t="s">
        <v>1018</v>
      </c>
      <c r="G199" s="213"/>
      <c r="H199" s="221"/>
      <c r="I199" s="221" t="s">
        <v>75</v>
      </c>
      <c r="J199" s="222" t="s">
        <v>78</v>
      </c>
      <c r="K199" s="221" t="s">
        <v>75</v>
      </c>
      <c r="L199" s="223" t="s">
        <v>1021</v>
      </c>
      <c r="M199" s="216" t="s">
        <v>1022</v>
      </c>
      <c r="N199" s="204" t="s">
        <v>1022</v>
      </c>
      <c r="O199" s="205"/>
      <c r="P199" s="206"/>
      <c r="Q199" s="206">
        <v>0</v>
      </c>
      <c r="R199" s="206">
        <v>0</v>
      </c>
      <c r="S199" s="363">
        <f t="shared" si="17"/>
        <v>0</v>
      </c>
      <c r="T199" s="202">
        <v>0</v>
      </c>
      <c r="U199" s="206">
        <v>0</v>
      </c>
      <c r="V199" s="202">
        <v>14</v>
      </c>
      <c r="W199" s="206">
        <v>263.87</v>
      </c>
      <c r="X199" s="202">
        <v>14</v>
      </c>
      <c r="Y199" s="363">
        <v>3694.18</v>
      </c>
      <c r="Z199" s="363">
        <f t="shared" si="19"/>
        <v>3694.18</v>
      </c>
      <c r="AA199" s="208"/>
      <c r="AB199" s="7"/>
      <c r="AC199" s="7"/>
    </row>
    <row r="200" spans="1:29" ht="128.25" x14ac:dyDescent="0.2">
      <c r="A200" s="366" t="s">
        <v>76</v>
      </c>
      <c r="B200" s="21" t="s">
        <v>511</v>
      </c>
      <c r="C200" s="581" t="s">
        <v>1023</v>
      </c>
      <c r="D200" s="582" t="s">
        <v>471</v>
      </c>
      <c r="E200" s="582" t="s">
        <v>1017</v>
      </c>
      <c r="F200" s="582" t="s">
        <v>1024</v>
      </c>
      <c r="G200" s="583"/>
      <c r="H200" s="221"/>
      <c r="I200" s="221" t="s">
        <v>75</v>
      </c>
      <c r="J200" s="222" t="s">
        <v>467</v>
      </c>
      <c r="K200" s="221" t="s">
        <v>75</v>
      </c>
      <c r="L200" s="223" t="s">
        <v>456</v>
      </c>
      <c r="M200" s="373" t="s">
        <v>1025</v>
      </c>
      <c r="N200" s="584" t="s">
        <v>1026</v>
      </c>
      <c r="O200" s="585"/>
      <c r="P200" s="586"/>
      <c r="Q200" s="586">
        <v>0</v>
      </c>
      <c r="R200" s="586">
        <v>0</v>
      </c>
      <c r="S200" s="587">
        <f t="shared" si="17"/>
        <v>0</v>
      </c>
      <c r="T200" s="582">
        <v>9</v>
      </c>
      <c r="U200" s="586">
        <v>527.75</v>
      </c>
      <c r="V200" s="582">
        <v>0</v>
      </c>
      <c r="W200" s="586">
        <v>0</v>
      </c>
      <c r="X200" s="582">
        <v>9</v>
      </c>
      <c r="Y200" s="587">
        <v>4749.75</v>
      </c>
      <c r="Z200" s="587">
        <f>(S200+Y200)</f>
        <v>4749.75</v>
      </c>
      <c r="AA200" s="588"/>
      <c r="AB200" s="7"/>
      <c r="AC200" s="7"/>
    </row>
    <row r="201" spans="1:29" ht="28.5" x14ac:dyDescent="0.2">
      <c r="A201" s="366" t="s">
        <v>76</v>
      </c>
      <c r="B201" s="21" t="s">
        <v>511</v>
      </c>
      <c r="C201" s="265" t="s">
        <v>434</v>
      </c>
      <c r="D201" s="221" t="s">
        <v>435</v>
      </c>
      <c r="E201" s="221" t="s">
        <v>436</v>
      </c>
      <c r="F201" s="221" t="s">
        <v>437</v>
      </c>
      <c r="G201" s="589"/>
      <c r="H201" s="221"/>
      <c r="I201" s="221" t="s">
        <v>75</v>
      </c>
      <c r="J201" s="222" t="s">
        <v>78</v>
      </c>
      <c r="K201" s="221" t="s">
        <v>75</v>
      </c>
      <c r="L201" s="223" t="s">
        <v>1424</v>
      </c>
      <c r="M201" s="374" t="s">
        <v>1027</v>
      </c>
      <c r="N201" s="338" t="s">
        <v>1027</v>
      </c>
      <c r="O201" s="338"/>
      <c r="P201" s="409"/>
      <c r="Q201" s="409">
        <v>0</v>
      </c>
      <c r="R201" s="409">
        <v>0</v>
      </c>
      <c r="S201" s="465">
        <f t="shared" si="17"/>
        <v>0</v>
      </c>
      <c r="T201" s="221">
        <v>0</v>
      </c>
      <c r="U201" s="409">
        <v>0</v>
      </c>
      <c r="V201" s="221">
        <v>2</v>
      </c>
      <c r="W201" s="409">
        <v>263.87</v>
      </c>
      <c r="X201" s="221">
        <v>2</v>
      </c>
      <c r="Y201" s="465">
        <f>(T201*U201)+(V201*W201)</f>
        <v>527.74</v>
      </c>
      <c r="Z201" s="465">
        <f t="shared" si="19"/>
        <v>527.74</v>
      </c>
      <c r="AA201" s="472"/>
      <c r="AB201" s="7"/>
      <c r="AC201" s="7"/>
    </row>
    <row r="202" spans="1:29" ht="28.5" x14ac:dyDescent="0.2">
      <c r="A202" s="366" t="s">
        <v>76</v>
      </c>
      <c r="B202" s="21" t="s">
        <v>511</v>
      </c>
      <c r="C202" s="265" t="s">
        <v>440</v>
      </c>
      <c r="D202" s="221" t="s">
        <v>441</v>
      </c>
      <c r="E202" s="221" t="s">
        <v>442</v>
      </c>
      <c r="F202" s="221" t="s">
        <v>1028</v>
      </c>
      <c r="G202" s="589"/>
      <c r="H202" s="221"/>
      <c r="I202" s="221" t="s">
        <v>75</v>
      </c>
      <c r="J202" s="222" t="s">
        <v>78</v>
      </c>
      <c r="K202" s="221" t="s">
        <v>75</v>
      </c>
      <c r="L202" s="223" t="s">
        <v>955</v>
      </c>
      <c r="M202" s="374" t="s">
        <v>1029</v>
      </c>
      <c r="N202" s="338" t="s">
        <v>1029</v>
      </c>
      <c r="O202" s="338"/>
      <c r="P202" s="409"/>
      <c r="Q202" s="409">
        <v>0</v>
      </c>
      <c r="R202" s="409">
        <v>0</v>
      </c>
      <c r="S202" s="465">
        <f t="shared" si="17"/>
        <v>0</v>
      </c>
      <c r="T202" s="221">
        <v>0</v>
      </c>
      <c r="U202" s="409">
        <v>0</v>
      </c>
      <c r="V202" s="221">
        <v>2</v>
      </c>
      <c r="W202" s="409">
        <v>263.87</v>
      </c>
      <c r="X202" s="221">
        <v>2</v>
      </c>
      <c r="Y202" s="465">
        <v>527.74</v>
      </c>
      <c r="Z202" s="465">
        <f t="shared" si="19"/>
        <v>527.74</v>
      </c>
      <c r="AA202" s="472"/>
      <c r="AB202" s="7"/>
      <c r="AC202" s="7"/>
    </row>
    <row r="203" spans="1:29" ht="28.5" x14ac:dyDescent="0.2">
      <c r="A203" s="366" t="s">
        <v>76</v>
      </c>
      <c r="B203" s="21" t="s">
        <v>511</v>
      </c>
      <c r="C203" s="265" t="s">
        <v>918</v>
      </c>
      <c r="D203" s="221" t="s">
        <v>459</v>
      </c>
      <c r="E203" s="221" t="s">
        <v>465</v>
      </c>
      <c r="F203" s="221" t="s">
        <v>1028</v>
      </c>
      <c r="G203" s="589"/>
      <c r="H203" s="221"/>
      <c r="I203" s="221" t="s">
        <v>75</v>
      </c>
      <c r="J203" s="222" t="s">
        <v>78</v>
      </c>
      <c r="K203" s="221" t="s">
        <v>75</v>
      </c>
      <c r="L203" s="223" t="s">
        <v>955</v>
      </c>
      <c r="M203" s="374" t="s">
        <v>1029</v>
      </c>
      <c r="N203" s="338" t="s">
        <v>1029</v>
      </c>
      <c r="O203" s="338"/>
      <c r="P203" s="409"/>
      <c r="Q203" s="409">
        <v>0</v>
      </c>
      <c r="R203" s="409">
        <v>0</v>
      </c>
      <c r="S203" s="465">
        <f t="shared" si="17"/>
        <v>0</v>
      </c>
      <c r="T203" s="221">
        <v>0</v>
      </c>
      <c r="U203" s="409">
        <v>0</v>
      </c>
      <c r="V203" s="221">
        <v>2</v>
      </c>
      <c r="W203" s="409">
        <v>263.87</v>
      </c>
      <c r="X203" s="221">
        <v>2</v>
      </c>
      <c r="Y203" s="465">
        <f t="shared" ref="Y203:Y206" si="20">(T203*U203)+(V203*W203)</f>
        <v>527.74</v>
      </c>
      <c r="Z203" s="465">
        <f t="shared" si="19"/>
        <v>527.74</v>
      </c>
      <c r="AA203" s="472"/>
      <c r="AB203" s="7"/>
      <c r="AC203" s="7"/>
    </row>
    <row r="204" spans="1:29" ht="28.5" x14ac:dyDescent="0.2">
      <c r="A204" s="366" t="s">
        <v>76</v>
      </c>
      <c r="B204" s="21" t="s">
        <v>511</v>
      </c>
      <c r="C204" s="265" t="s">
        <v>963</v>
      </c>
      <c r="D204" s="221" t="s">
        <v>464</v>
      </c>
      <c r="E204" s="221" t="s">
        <v>436</v>
      </c>
      <c r="F204" s="221" t="s">
        <v>466</v>
      </c>
      <c r="G204" s="589"/>
      <c r="H204" s="221"/>
      <c r="I204" s="221" t="s">
        <v>75</v>
      </c>
      <c r="J204" s="222" t="s">
        <v>467</v>
      </c>
      <c r="K204" s="221" t="s">
        <v>75</v>
      </c>
      <c r="L204" s="223" t="s">
        <v>966</v>
      </c>
      <c r="M204" s="374" t="s">
        <v>1030</v>
      </c>
      <c r="N204" s="338" t="s">
        <v>1030</v>
      </c>
      <c r="O204" s="338"/>
      <c r="P204" s="409"/>
      <c r="Q204" s="409">
        <v>0</v>
      </c>
      <c r="R204" s="409">
        <v>0</v>
      </c>
      <c r="S204" s="465">
        <f t="shared" si="17"/>
        <v>0</v>
      </c>
      <c r="T204" s="221">
        <v>0</v>
      </c>
      <c r="U204" s="409">
        <v>0</v>
      </c>
      <c r="V204" s="221">
        <v>2</v>
      </c>
      <c r="W204" s="409">
        <v>263.87</v>
      </c>
      <c r="X204" s="221">
        <v>2</v>
      </c>
      <c r="Y204" s="465">
        <f t="shared" si="20"/>
        <v>527.74</v>
      </c>
      <c r="Z204" s="465">
        <f t="shared" si="19"/>
        <v>527.74</v>
      </c>
      <c r="AA204" s="472"/>
      <c r="AB204" s="7"/>
      <c r="AC204" s="7"/>
    </row>
    <row r="205" spans="1:29" ht="28.5" x14ac:dyDescent="0.2">
      <c r="A205" s="366" t="s">
        <v>76</v>
      </c>
      <c r="B205" s="21" t="s">
        <v>511</v>
      </c>
      <c r="C205" s="265" t="s">
        <v>1031</v>
      </c>
      <c r="D205" s="221" t="s">
        <v>508</v>
      </c>
      <c r="E205" s="221" t="s">
        <v>721</v>
      </c>
      <c r="F205" s="221" t="s">
        <v>732</v>
      </c>
      <c r="G205" s="589"/>
      <c r="H205" s="221"/>
      <c r="I205" s="221" t="s">
        <v>75</v>
      </c>
      <c r="J205" s="222" t="s">
        <v>1032</v>
      </c>
      <c r="K205" s="221" t="s">
        <v>75</v>
      </c>
      <c r="L205" s="223" t="s">
        <v>1033</v>
      </c>
      <c r="M205" s="374">
        <v>45560</v>
      </c>
      <c r="N205" s="338" t="s">
        <v>1034</v>
      </c>
      <c r="O205" s="338"/>
      <c r="P205" s="409"/>
      <c r="Q205" s="409">
        <v>0</v>
      </c>
      <c r="R205" s="409">
        <v>0</v>
      </c>
      <c r="S205" s="465">
        <f t="shared" si="17"/>
        <v>0</v>
      </c>
      <c r="T205" s="221">
        <v>0</v>
      </c>
      <c r="U205" s="409">
        <v>0</v>
      </c>
      <c r="V205" s="221">
        <v>1</v>
      </c>
      <c r="W205" s="409">
        <v>263.87</v>
      </c>
      <c r="X205" s="221">
        <v>1</v>
      </c>
      <c r="Y205" s="465">
        <f t="shared" si="20"/>
        <v>263.87</v>
      </c>
      <c r="Z205" s="465">
        <f t="shared" si="19"/>
        <v>263.87</v>
      </c>
      <c r="AA205" s="472"/>
      <c r="AB205" s="7"/>
      <c r="AC205" s="7"/>
    </row>
    <row r="206" spans="1:29" ht="28.5" x14ac:dyDescent="0.2">
      <c r="A206" s="366" t="s">
        <v>76</v>
      </c>
      <c r="B206" s="21" t="s">
        <v>511</v>
      </c>
      <c r="C206" s="187" t="s">
        <v>1035</v>
      </c>
      <c r="D206" s="21" t="s">
        <v>505</v>
      </c>
      <c r="E206" s="21" t="s">
        <v>721</v>
      </c>
      <c r="F206" s="21" t="s">
        <v>1036</v>
      </c>
      <c r="G206" s="214"/>
      <c r="H206" s="21"/>
      <c r="I206" s="21" t="s">
        <v>75</v>
      </c>
      <c r="J206" s="20" t="s">
        <v>109</v>
      </c>
      <c r="K206" s="21" t="s">
        <v>75</v>
      </c>
      <c r="L206" s="145" t="s">
        <v>78</v>
      </c>
      <c r="M206" s="217">
        <v>45560</v>
      </c>
      <c r="N206" s="146">
        <v>45560</v>
      </c>
      <c r="O206" s="146"/>
      <c r="P206" s="147"/>
      <c r="Q206" s="147">
        <v>0</v>
      </c>
      <c r="R206" s="147">
        <v>0</v>
      </c>
      <c r="S206" s="465">
        <f t="shared" si="17"/>
        <v>0</v>
      </c>
      <c r="T206" s="21">
        <v>0</v>
      </c>
      <c r="U206" s="147">
        <v>0</v>
      </c>
      <c r="V206" s="21">
        <v>1</v>
      </c>
      <c r="W206" s="147">
        <v>263.87</v>
      </c>
      <c r="X206" s="21">
        <v>1</v>
      </c>
      <c r="Y206" s="465">
        <f t="shared" si="20"/>
        <v>263.87</v>
      </c>
      <c r="Z206" s="465">
        <f t="shared" si="19"/>
        <v>263.87</v>
      </c>
      <c r="AA206" s="150"/>
      <c r="AB206" s="7"/>
      <c r="AC206" s="7"/>
    </row>
    <row r="207" spans="1:29" ht="28.5" x14ac:dyDescent="0.2">
      <c r="A207" s="366" t="s">
        <v>76</v>
      </c>
      <c r="B207" s="366" t="s">
        <v>188</v>
      </c>
      <c r="C207" s="372" t="s">
        <v>189</v>
      </c>
      <c r="D207" s="366" t="s">
        <v>184</v>
      </c>
      <c r="E207" s="366" t="s">
        <v>190</v>
      </c>
      <c r="F207" s="366" t="s">
        <v>183</v>
      </c>
      <c r="G207" s="473"/>
      <c r="H207" s="366"/>
      <c r="I207" s="366" t="s">
        <v>75</v>
      </c>
      <c r="J207" s="370" t="s">
        <v>177</v>
      </c>
      <c r="K207" s="366" t="s">
        <v>75</v>
      </c>
      <c r="L207" s="367" t="s">
        <v>182</v>
      </c>
      <c r="M207" s="368">
        <v>45540</v>
      </c>
      <c r="N207" s="368">
        <v>45541</v>
      </c>
      <c r="O207" s="474"/>
      <c r="P207" s="475"/>
      <c r="Q207" s="475">
        <v>0</v>
      </c>
      <c r="R207" s="475">
        <v>0</v>
      </c>
      <c r="S207" s="476">
        <v>0</v>
      </c>
      <c r="T207" s="366">
        <v>1</v>
      </c>
      <c r="U207" s="475">
        <v>120</v>
      </c>
      <c r="V207" s="366">
        <v>0</v>
      </c>
      <c r="W207" s="475">
        <v>55</v>
      </c>
      <c r="X207" s="366">
        <v>1</v>
      </c>
      <c r="Y207" s="476">
        <v>120</v>
      </c>
      <c r="Z207" s="476">
        <v>120</v>
      </c>
      <c r="AA207" s="478" t="s">
        <v>762</v>
      </c>
      <c r="AB207" s="7"/>
      <c r="AC207" s="7"/>
    </row>
    <row r="208" spans="1:29" ht="28.5" x14ac:dyDescent="0.2">
      <c r="A208" s="366" t="s">
        <v>76</v>
      </c>
      <c r="B208" s="366" t="s">
        <v>188</v>
      </c>
      <c r="C208" s="372" t="s">
        <v>189</v>
      </c>
      <c r="D208" s="366" t="s">
        <v>193</v>
      </c>
      <c r="E208" s="366" t="s">
        <v>190</v>
      </c>
      <c r="F208" s="366" t="s">
        <v>864</v>
      </c>
      <c r="G208" s="473"/>
      <c r="H208" s="366"/>
      <c r="I208" s="366" t="s">
        <v>75</v>
      </c>
      <c r="J208" s="370" t="s">
        <v>177</v>
      </c>
      <c r="K208" s="366" t="s">
        <v>75</v>
      </c>
      <c r="L208" s="367" t="s">
        <v>865</v>
      </c>
      <c r="M208" s="368">
        <v>45553</v>
      </c>
      <c r="N208" s="368">
        <v>45554</v>
      </c>
      <c r="O208" s="474"/>
      <c r="P208" s="475"/>
      <c r="Q208" s="475">
        <v>0</v>
      </c>
      <c r="R208" s="475">
        <v>0</v>
      </c>
      <c r="S208" s="476">
        <v>0</v>
      </c>
      <c r="T208" s="366">
        <v>1</v>
      </c>
      <c r="U208" s="475">
        <v>120</v>
      </c>
      <c r="V208" s="366">
        <v>1</v>
      </c>
      <c r="W208" s="475">
        <v>55</v>
      </c>
      <c r="X208" s="366">
        <v>2</v>
      </c>
      <c r="Y208" s="477">
        <v>175</v>
      </c>
      <c r="Z208" s="477">
        <v>175</v>
      </c>
      <c r="AA208" s="478" t="s">
        <v>762</v>
      </c>
      <c r="AB208" s="7"/>
      <c r="AC208" s="7"/>
    </row>
    <row r="209" spans="1:29" ht="30" x14ac:dyDescent="0.2">
      <c r="A209" s="366" t="s">
        <v>76</v>
      </c>
      <c r="B209" s="366" t="s">
        <v>188</v>
      </c>
      <c r="C209" s="372" t="s">
        <v>185</v>
      </c>
      <c r="D209" s="366" t="s">
        <v>208</v>
      </c>
      <c r="E209" s="366" t="s">
        <v>187</v>
      </c>
      <c r="F209" s="366" t="s">
        <v>839</v>
      </c>
      <c r="G209" s="473"/>
      <c r="H209" s="366"/>
      <c r="I209" s="366" t="s">
        <v>75</v>
      </c>
      <c r="J209" s="370" t="s">
        <v>177</v>
      </c>
      <c r="K209" s="366" t="s">
        <v>75</v>
      </c>
      <c r="L209" s="367" t="s">
        <v>74</v>
      </c>
      <c r="M209" s="368">
        <v>45536</v>
      </c>
      <c r="N209" s="368">
        <v>45538</v>
      </c>
      <c r="O209" s="474"/>
      <c r="P209" s="475"/>
      <c r="Q209" s="475">
        <v>0</v>
      </c>
      <c r="R209" s="475">
        <v>0</v>
      </c>
      <c r="S209" s="477">
        <v>0</v>
      </c>
      <c r="T209" s="366">
        <v>2</v>
      </c>
      <c r="U209" s="475">
        <v>527.75</v>
      </c>
      <c r="V209" s="366">
        <v>0</v>
      </c>
      <c r="W209" s="475">
        <v>263.87</v>
      </c>
      <c r="X209" s="366">
        <v>2</v>
      </c>
      <c r="Y209" s="477">
        <v>1055.5</v>
      </c>
      <c r="Z209" s="477">
        <v>1055.5</v>
      </c>
      <c r="AA209" s="369" t="s">
        <v>840</v>
      </c>
      <c r="AB209" s="7"/>
      <c r="AC209" s="7"/>
    </row>
    <row r="210" spans="1:29" ht="28.5" x14ac:dyDescent="0.2">
      <c r="A210" s="366" t="s">
        <v>76</v>
      </c>
      <c r="B210" s="366" t="s">
        <v>188</v>
      </c>
      <c r="C210" s="372" t="s">
        <v>185</v>
      </c>
      <c r="D210" s="366" t="s">
        <v>194</v>
      </c>
      <c r="E210" s="366" t="s">
        <v>187</v>
      </c>
      <c r="F210" s="366" t="s">
        <v>866</v>
      </c>
      <c r="G210" s="473"/>
      <c r="H210" s="366"/>
      <c r="I210" s="366" t="s">
        <v>75</v>
      </c>
      <c r="J210" s="370" t="s">
        <v>177</v>
      </c>
      <c r="K210" s="366" t="s">
        <v>75</v>
      </c>
      <c r="L210" s="367" t="s">
        <v>865</v>
      </c>
      <c r="M210" s="368">
        <v>45553</v>
      </c>
      <c r="N210" s="368">
        <v>45554</v>
      </c>
      <c r="O210" s="474"/>
      <c r="P210" s="475"/>
      <c r="Q210" s="475">
        <v>0</v>
      </c>
      <c r="R210" s="475">
        <v>0</v>
      </c>
      <c r="S210" s="477">
        <v>0</v>
      </c>
      <c r="T210" s="366">
        <v>1</v>
      </c>
      <c r="U210" s="475">
        <v>527.75</v>
      </c>
      <c r="V210" s="366">
        <v>1</v>
      </c>
      <c r="W210" s="475">
        <v>263.87</v>
      </c>
      <c r="X210" s="366">
        <v>1</v>
      </c>
      <c r="Y210" s="477">
        <v>791.62</v>
      </c>
      <c r="Z210" s="477">
        <v>791.62</v>
      </c>
      <c r="AA210" s="478" t="s">
        <v>762</v>
      </c>
      <c r="AB210" s="7"/>
      <c r="AC210" s="7"/>
    </row>
    <row r="211" spans="1:29" ht="28.5" x14ac:dyDescent="0.2">
      <c r="A211" s="366" t="s">
        <v>76</v>
      </c>
      <c r="B211" s="366" t="s">
        <v>188</v>
      </c>
      <c r="C211" s="372" t="s">
        <v>199</v>
      </c>
      <c r="D211" s="366" t="s">
        <v>172</v>
      </c>
      <c r="E211" s="366" t="s">
        <v>169</v>
      </c>
      <c r="F211" s="366" t="s">
        <v>843</v>
      </c>
      <c r="G211" s="473"/>
      <c r="H211" s="366"/>
      <c r="I211" s="366" t="s">
        <v>75</v>
      </c>
      <c r="J211" s="370" t="s">
        <v>170</v>
      </c>
      <c r="K211" s="366" t="s">
        <v>75</v>
      </c>
      <c r="L211" s="366" t="s">
        <v>867</v>
      </c>
      <c r="M211" s="368" t="s">
        <v>868</v>
      </c>
      <c r="N211" s="368" t="s">
        <v>869</v>
      </c>
      <c r="O211" s="474"/>
      <c r="P211" s="475"/>
      <c r="Q211" s="475">
        <v>0</v>
      </c>
      <c r="R211" s="475">
        <v>0</v>
      </c>
      <c r="S211" s="477">
        <v>0</v>
      </c>
      <c r="T211" s="366">
        <v>2</v>
      </c>
      <c r="U211" s="475">
        <v>527.75</v>
      </c>
      <c r="V211" s="366">
        <v>0</v>
      </c>
      <c r="W211" s="475">
        <v>263.87</v>
      </c>
      <c r="X211" s="366">
        <v>2</v>
      </c>
      <c r="Y211" s="477">
        <v>1055.5</v>
      </c>
      <c r="Z211" s="477">
        <v>1055.5</v>
      </c>
      <c r="AA211" s="478" t="s">
        <v>762</v>
      </c>
      <c r="AB211" s="7"/>
      <c r="AC211" s="7"/>
    </row>
    <row r="212" spans="1:29" ht="28.5" x14ac:dyDescent="0.2">
      <c r="A212" s="366" t="s">
        <v>76</v>
      </c>
      <c r="B212" s="366" t="s">
        <v>188</v>
      </c>
      <c r="C212" s="365" t="s">
        <v>174</v>
      </c>
      <c r="D212" s="366" t="s">
        <v>861</v>
      </c>
      <c r="E212" s="366" t="s">
        <v>176</v>
      </c>
      <c r="F212" s="366" t="s">
        <v>863</v>
      </c>
      <c r="G212" s="473"/>
      <c r="H212" s="366"/>
      <c r="I212" s="366" t="s">
        <v>75</v>
      </c>
      <c r="J212" s="370" t="s">
        <v>177</v>
      </c>
      <c r="K212" s="366" t="s">
        <v>75</v>
      </c>
      <c r="L212" s="366" t="s">
        <v>74</v>
      </c>
      <c r="M212" s="368">
        <v>45537</v>
      </c>
      <c r="N212" s="368">
        <v>45541</v>
      </c>
      <c r="O212" s="474"/>
      <c r="P212" s="475"/>
      <c r="Q212" s="475">
        <v>0</v>
      </c>
      <c r="R212" s="475">
        <v>0</v>
      </c>
      <c r="S212" s="477">
        <v>0</v>
      </c>
      <c r="T212" s="366">
        <v>4</v>
      </c>
      <c r="U212" s="475">
        <v>527.75</v>
      </c>
      <c r="V212" s="366">
        <v>0</v>
      </c>
      <c r="W212" s="475">
        <v>263.87</v>
      </c>
      <c r="X212" s="366">
        <v>4</v>
      </c>
      <c r="Y212" s="477">
        <v>2111</v>
      </c>
      <c r="Z212" s="477">
        <v>2638.75</v>
      </c>
      <c r="AA212" s="478" t="s">
        <v>762</v>
      </c>
      <c r="AB212" s="7"/>
      <c r="AC212" s="7"/>
    </row>
    <row r="213" spans="1:29" ht="28.5" x14ac:dyDescent="0.2">
      <c r="A213" s="366" t="s">
        <v>76</v>
      </c>
      <c r="B213" s="366" t="s">
        <v>188</v>
      </c>
      <c r="C213" s="372" t="s">
        <v>850</v>
      </c>
      <c r="D213" s="366" t="s">
        <v>851</v>
      </c>
      <c r="E213" s="366" t="s">
        <v>852</v>
      </c>
      <c r="F213" s="366" t="s">
        <v>870</v>
      </c>
      <c r="G213" s="473"/>
      <c r="H213" s="366"/>
      <c r="I213" s="366" t="s">
        <v>75</v>
      </c>
      <c r="J213" s="370" t="s">
        <v>177</v>
      </c>
      <c r="K213" s="366" t="s">
        <v>75</v>
      </c>
      <c r="L213" s="366" t="s">
        <v>871</v>
      </c>
      <c r="M213" s="368">
        <v>45552</v>
      </c>
      <c r="N213" s="368">
        <v>45553</v>
      </c>
      <c r="O213" s="474"/>
      <c r="P213" s="475"/>
      <c r="Q213" s="475">
        <v>0</v>
      </c>
      <c r="R213" s="475">
        <v>0</v>
      </c>
      <c r="S213" s="477">
        <v>0</v>
      </c>
      <c r="T213" s="366">
        <v>1</v>
      </c>
      <c r="U213" s="475">
        <v>170.12</v>
      </c>
      <c r="V213" s="366">
        <v>0</v>
      </c>
      <c r="W213" s="475">
        <v>57</v>
      </c>
      <c r="X213" s="366">
        <v>1</v>
      </c>
      <c r="Y213" s="477">
        <v>170.12</v>
      </c>
      <c r="Z213" s="477">
        <v>170.12</v>
      </c>
      <c r="AA213" s="478" t="s">
        <v>762</v>
      </c>
      <c r="AB213" s="7"/>
      <c r="AC213" s="7"/>
    </row>
    <row r="214" spans="1:29" ht="28.5" x14ac:dyDescent="0.2">
      <c r="A214" s="366" t="s">
        <v>76</v>
      </c>
      <c r="B214" s="366" t="s">
        <v>188</v>
      </c>
      <c r="C214" s="365" t="s">
        <v>872</v>
      </c>
      <c r="D214" s="366" t="s">
        <v>873</v>
      </c>
      <c r="E214" s="366" t="s">
        <v>176</v>
      </c>
      <c r="F214" s="366" t="s">
        <v>843</v>
      </c>
      <c r="G214" s="473"/>
      <c r="H214" s="366"/>
      <c r="I214" s="366" t="s">
        <v>75</v>
      </c>
      <c r="J214" s="370" t="s">
        <v>182</v>
      </c>
      <c r="K214" s="366" t="s">
        <v>75</v>
      </c>
      <c r="L214" s="366" t="s">
        <v>874</v>
      </c>
      <c r="M214" s="368">
        <v>45560</v>
      </c>
      <c r="N214" s="368">
        <v>45560</v>
      </c>
      <c r="O214" s="474"/>
      <c r="P214" s="475"/>
      <c r="Q214" s="475">
        <v>0</v>
      </c>
      <c r="R214" s="475">
        <v>0</v>
      </c>
      <c r="S214" s="477">
        <v>0</v>
      </c>
      <c r="T214" s="366">
        <v>0</v>
      </c>
      <c r="U214" s="475">
        <v>527.75</v>
      </c>
      <c r="V214" s="366">
        <v>1</v>
      </c>
      <c r="W214" s="475">
        <v>263.87</v>
      </c>
      <c r="X214" s="366">
        <v>1</v>
      </c>
      <c r="Y214" s="477">
        <v>263.87</v>
      </c>
      <c r="Z214" s="477">
        <v>263.87</v>
      </c>
      <c r="AA214" s="478" t="s">
        <v>762</v>
      </c>
      <c r="AB214" s="7"/>
      <c r="AC214" s="7"/>
    </row>
    <row r="215" spans="1:29" ht="15.75" customHeight="1" x14ac:dyDescent="0.2">
      <c r="A215" s="5"/>
      <c r="B215" s="4"/>
      <c r="C215" s="13"/>
      <c r="D215" s="7"/>
      <c r="E215" s="7"/>
      <c r="F215" s="7"/>
      <c r="G215" s="8"/>
      <c r="H215" s="8"/>
      <c r="I215" s="8"/>
      <c r="J215" s="8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9" ht="15.75" customHeight="1" x14ac:dyDescent="0.25">
      <c r="A216" s="521" t="s">
        <v>16</v>
      </c>
      <c r="B216" s="521"/>
      <c r="C216" s="521"/>
      <c r="D216" s="521"/>
      <c r="E216" s="521"/>
      <c r="F216" s="521"/>
      <c r="G216" s="521"/>
      <c r="H216" s="521"/>
      <c r="I216" s="521"/>
      <c r="J216" s="521"/>
      <c r="K216" s="521"/>
      <c r="L216" s="521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9" ht="15.75" customHeight="1" x14ac:dyDescent="0.2">
      <c r="A217" s="517" t="s">
        <v>17</v>
      </c>
      <c r="B217" s="518"/>
      <c r="C217" s="518"/>
      <c r="D217" s="518"/>
      <c r="E217" s="518"/>
      <c r="F217" s="518"/>
      <c r="G217" s="518"/>
      <c r="H217" s="518"/>
      <c r="I217" s="518"/>
      <c r="J217" s="518"/>
      <c r="K217" s="518"/>
      <c r="L217" s="519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9" ht="15.75" customHeight="1" x14ac:dyDescent="0.2">
      <c r="A218" s="513" t="s">
        <v>18</v>
      </c>
      <c r="B218" s="514"/>
      <c r="C218" s="514"/>
      <c r="D218" s="514"/>
      <c r="E218" s="514"/>
      <c r="F218" s="514"/>
      <c r="G218" s="514"/>
      <c r="H218" s="514"/>
      <c r="I218" s="514"/>
      <c r="J218" s="514"/>
      <c r="K218" s="514"/>
      <c r="L218" s="515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9" ht="15.75" customHeight="1" x14ac:dyDescent="0.2">
      <c r="A219" s="513" t="s">
        <v>19</v>
      </c>
      <c r="B219" s="514"/>
      <c r="C219" s="514"/>
      <c r="D219" s="514"/>
      <c r="E219" s="514"/>
      <c r="F219" s="514"/>
      <c r="G219" s="514"/>
      <c r="H219" s="514"/>
      <c r="I219" s="514"/>
      <c r="J219" s="514"/>
      <c r="K219" s="514"/>
      <c r="L219" s="515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9" ht="15.75" customHeight="1" x14ac:dyDescent="0.2">
      <c r="A220" s="513" t="s">
        <v>20</v>
      </c>
      <c r="B220" s="514"/>
      <c r="C220" s="514"/>
      <c r="D220" s="514"/>
      <c r="E220" s="514"/>
      <c r="F220" s="514"/>
      <c r="G220" s="514"/>
      <c r="H220" s="514"/>
      <c r="I220" s="514"/>
      <c r="J220" s="514"/>
      <c r="K220" s="514"/>
      <c r="L220" s="515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9" ht="15.75" customHeight="1" x14ac:dyDescent="0.2">
      <c r="A221" s="513" t="s">
        <v>21</v>
      </c>
      <c r="B221" s="514"/>
      <c r="C221" s="514"/>
      <c r="D221" s="514"/>
      <c r="E221" s="514"/>
      <c r="F221" s="514"/>
      <c r="G221" s="514"/>
      <c r="H221" s="514"/>
      <c r="I221" s="514"/>
      <c r="J221" s="514"/>
      <c r="K221" s="514"/>
      <c r="L221" s="515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9" ht="15.75" customHeight="1" x14ac:dyDescent="0.2">
      <c r="A222" s="513" t="s">
        <v>22</v>
      </c>
      <c r="B222" s="514"/>
      <c r="C222" s="514"/>
      <c r="D222" s="514"/>
      <c r="E222" s="514"/>
      <c r="F222" s="514"/>
      <c r="G222" s="514"/>
      <c r="H222" s="514"/>
      <c r="I222" s="514"/>
      <c r="J222" s="514"/>
      <c r="K222" s="514"/>
      <c r="L222" s="515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9" ht="15.75" customHeight="1" x14ac:dyDescent="0.2">
      <c r="A223" s="513" t="s">
        <v>23</v>
      </c>
      <c r="B223" s="514"/>
      <c r="C223" s="514"/>
      <c r="D223" s="514"/>
      <c r="E223" s="514"/>
      <c r="F223" s="514"/>
      <c r="G223" s="514"/>
      <c r="H223" s="514"/>
      <c r="I223" s="514"/>
      <c r="J223" s="514"/>
      <c r="K223" s="514"/>
      <c r="L223" s="515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9" ht="15.75" customHeight="1" x14ac:dyDescent="0.2">
      <c r="A224" s="513" t="s">
        <v>49</v>
      </c>
      <c r="B224" s="514"/>
      <c r="C224" s="514"/>
      <c r="D224" s="514"/>
      <c r="E224" s="514"/>
      <c r="F224" s="514"/>
      <c r="G224" s="514"/>
      <c r="H224" s="514"/>
      <c r="I224" s="514"/>
      <c r="J224" s="514"/>
      <c r="K224" s="514"/>
      <c r="L224" s="515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513" t="s">
        <v>50</v>
      </c>
      <c r="B225" s="514"/>
      <c r="C225" s="514"/>
      <c r="D225" s="514"/>
      <c r="E225" s="514"/>
      <c r="F225" s="514"/>
      <c r="G225" s="514"/>
      <c r="H225" s="514"/>
      <c r="I225" s="514"/>
      <c r="J225" s="514"/>
      <c r="K225" s="514"/>
      <c r="L225" s="515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513" t="s">
        <v>51</v>
      </c>
      <c r="B226" s="514"/>
      <c r="C226" s="514"/>
      <c r="D226" s="514"/>
      <c r="E226" s="514"/>
      <c r="F226" s="514"/>
      <c r="G226" s="514"/>
      <c r="H226" s="514"/>
      <c r="I226" s="514"/>
      <c r="J226" s="514"/>
      <c r="K226" s="514"/>
      <c r="L226" s="515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513" t="s">
        <v>52</v>
      </c>
      <c r="B227" s="514"/>
      <c r="C227" s="514"/>
      <c r="D227" s="514"/>
      <c r="E227" s="514"/>
      <c r="F227" s="514"/>
      <c r="G227" s="514"/>
      <c r="H227" s="514"/>
      <c r="I227" s="514"/>
      <c r="J227" s="514"/>
      <c r="K227" s="514"/>
      <c r="L227" s="515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513" t="s">
        <v>53</v>
      </c>
      <c r="B228" s="514"/>
      <c r="C228" s="514"/>
      <c r="D228" s="514"/>
      <c r="E228" s="514"/>
      <c r="F228" s="514"/>
      <c r="G228" s="514"/>
      <c r="H228" s="514"/>
      <c r="I228" s="514"/>
      <c r="J228" s="514"/>
      <c r="K228" s="514"/>
      <c r="L228" s="515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513" t="s">
        <v>54</v>
      </c>
      <c r="B229" s="514"/>
      <c r="C229" s="514"/>
      <c r="D229" s="514"/>
      <c r="E229" s="514"/>
      <c r="F229" s="514"/>
      <c r="G229" s="514"/>
      <c r="H229" s="514"/>
      <c r="I229" s="514"/>
      <c r="J229" s="514"/>
      <c r="K229" s="514"/>
      <c r="L229" s="515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513" t="s">
        <v>55</v>
      </c>
      <c r="B230" s="514"/>
      <c r="C230" s="514"/>
      <c r="D230" s="514"/>
      <c r="E230" s="514"/>
      <c r="F230" s="514"/>
      <c r="G230" s="514"/>
      <c r="H230" s="514"/>
      <c r="I230" s="514"/>
      <c r="J230" s="514"/>
      <c r="K230" s="514"/>
      <c r="L230" s="515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513" t="s">
        <v>56</v>
      </c>
      <c r="B231" s="514"/>
      <c r="C231" s="514"/>
      <c r="D231" s="514"/>
      <c r="E231" s="514"/>
      <c r="F231" s="514"/>
      <c r="G231" s="514"/>
      <c r="H231" s="514"/>
      <c r="I231" s="514"/>
      <c r="J231" s="514"/>
      <c r="K231" s="514"/>
      <c r="L231" s="515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513" t="s">
        <v>57</v>
      </c>
      <c r="B232" s="514"/>
      <c r="C232" s="514"/>
      <c r="D232" s="514"/>
      <c r="E232" s="514"/>
      <c r="F232" s="514"/>
      <c r="G232" s="514"/>
      <c r="H232" s="514"/>
      <c r="I232" s="514"/>
      <c r="J232" s="514"/>
      <c r="K232" s="514"/>
      <c r="L232" s="515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513" t="s">
        <v>58</v>
      </c>
      <c r="B233" s="514"/>
      <c r="C233" s="514"/>
      <c r="D233" s="514"/>
      <c r="E233" s="514"/>
      <c r="F233" s="514"/>
      <c r="G233" s="514"/>
      <c r="H233" s="514"/>
      <c r="I233" s="514"/>
      <c r="J233" s="514"/>
      <c r="K233" s="514"/>
      <c r="L233" s="515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513" t="s">
        <v>59</v>
      </c>
      <c r="B234" s="514"/>
      <c r="C234" s="514"/>
      <c r="D234" s="514"/>
      <c r="E234" s="514"/>
      <c r="F234" s="514"/>
      <c r="G234" s="514"/>
      <c r="H234" s="514"/>
      <c r="I234" s="514"/>
      <c r="J234" s="514"/>
      <c r="K234" s="514"/>
      <c r="L234" s="515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513" t="s">
        <v>60</v>
      </c>
      <c r="B235" s="514"/>
      <c r="C235" s="514"/>
      <c r="D235" s="514"/>
      <c r="E235" s="514"/>
      <c r="F235" s="514"/>
      <c r="G235" s="514"/>
      <c r="H235" s="514"/>
      <c r="I235" s="514"/>
      <c r="J235" s="514"/>
      <c r="K235" s="514"/>
      <c r="L235" s="515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513" t="s">
        <v>61</v>
      </c>
      <c r="B236" s="514"/>
      <c r="C236" s="514"/>
      <c r="D236" s="514"/>
      <c r="E236" s="514"/>
      <c r="F236" s="514"/>
      <c r="G236" s="514"/>
      <c r="H236" s="514"/>
      <c r="I236" s="514"/>
      <c r="J236" s="514"/>
      <c r="K236" s="514"/>
      <c r="L236" s="515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513" t="s">
        <v>62</v>
      </c>
      <c r="B237" s="514"/>
      <c r="C237" s="514"/>
      <c r="D237" s="514"/>
      <c r="E237" s="514"/>
      <c r="F237" s="514"/>
      <c r="G237" s="514"/>
      <c r="H237" s="514"/>
      <c r="I237" s="514"/>
      <c r="J237" s="514"/>
      <c r="K237" s="514"/>
      <c r="L237" s="515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513" t="s">
        <v>63</v>
      </c>
      <c r="B238" s="514"/>
      <c r="C238" s="514"/>
      <c r="D238" s="514"/>
      <c r="E238" s="514"/>
      <c r="F238" s="514"/>
      <c r="G238" s="514"/>
      <c r="H238" s="514"/>
      <c r="I238" s="514"/>
      <c r="J238" s="514"/>
      <c r="K238" s="514"/>
      <c r="L238" s="515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513" t="s">
        <v>64</v>
      </c>
      <c r="B239" s="514"/>
      <c r="C239" s="514"/>
      <c r="D239" s="514"/>
      <c r="E239" s="514"/>
      <c r="F239" s="514"/>
      <c r="G239" s="514"/>
      <c r="H239" s="514"/>
      <c r="I239" s="514"/>
      <c r="J239" s="514"/>
      <c r="K239" s="514"/>
      <c r="L239" s="515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510" t="s">
        <v>65</v>
      </c>
      <c r="B240" s="495"/>
      <c r="C240" s="495"/>
      <c r="D240" s="495"/>
      <c r="E240" s="495"/>
      <c r="F240" s="495"/>
      <c r="G240" s="495"/>
      <c r="H240" s="495"/>
      <c r="I240" s="495"/>
      <c r="J240" s="495"/>
      <c r="K240" s="495"/>
      <c r="L240" s="508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510" t="s">
        <v>66</v>
      </c>
      <c r="B241" s="495"/>
      <c r="C241" s="495"/>
      <c r="D241" s="495"/>
      <c r="E241" s="495"/>
      <c r="F241" s="495"/>
      <c r="G241" s="495"/>
      <c r="H241" s="495"/>
      <c r="I241" s="495"/>
      <c r="J241" s="495"/>
      <c r="K241" s="495"/>
      <c r="L241" s="508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510" t="s">
        <v>67</v>
      </c>
      <c r="B242" s="495"/>
      <c r="C242" s="495"/>
      <c r="D242" s="495"/>
      <c r="E242" s="495"/>
      <c r="F242" s="495"/>
      <c r="G242" s="495"/>
      <c r="H242" s="495"/>
      <c r="I242" s="495"/>
      <c r="J242" s="495"/>
      <c r="K242" s="495"/>
      <c r="L242" s="508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510" t="s">
        <v>68</v>
      </c>
      <c r="B243" s="495"/>
      <c r="C243" s="495"/>
      <c r="D243" s="495"/>
      <c r="E243" s="495"/>
      <c r="F243" s="495"/>
      <c r="G243" s="495"/>
      <c r="H243" s="495"/>
      <c r="I243" s="495"/>
      <c r="J243" s="495"/>
      <c r="K243" s="495"/>
      <c r="L243" s="508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510" t="s">
        <v>69</v>
      </c>
      <c r="B244" s="495"/>
      <c r="C244" s="495"/>
      <c r="D244" s="495"/>
      <c r="E244" s="495"/>
      <c r="F244" s="495"/>
      <c r="G244" s="495"/>
      <c r="H244" s="495"/>
      <c r="I244" s="495"/>
      <c r="J244" s="495"/>
      <c r="K244" s="495"/>
      <c r="L244" s="508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510" t="s">
        <v>70</v>
      </c>
      <c r="B245" s="495"/>
      <c r="C245" s="495"/>
      <c r="D245" s="495"/>
      <c r="E245" s="495"/>
      <c r="F245" s="495"/>
      <c r="G245" s="495"/>
      <c r="H245" s="495"/>
      <c r="I245" s="495"/>
      <c r="J245" s="495"/>
      <c r="K245" s="495"/>
      <c r="L245" s="508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14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14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14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14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14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14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14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14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14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14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14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14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14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14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14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14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14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14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14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14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14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14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14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14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14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14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14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14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14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14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14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14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14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14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14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14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14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14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14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14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14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14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14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14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14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14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14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14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14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14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14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14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14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14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14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14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14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14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14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14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14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14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14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14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14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14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14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14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14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14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14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14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14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14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14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14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14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14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14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14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14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14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14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14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14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14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14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14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14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14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14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14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14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14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14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14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14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14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14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14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14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14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14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14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14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14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14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14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14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14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14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14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14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14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14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14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14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14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14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">
      <c r="A367" s="7"/>
      <c r="B367" s="7"/>
      <c r="C367" s="14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">
      <c r="A368" s="7"/>
      <c r="B368" s="7"/>
      <c r="C368" s="14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">
      <c r="A369" s="7"/>
      <c r="B369" s="7"/>
      <c r="C369" s="14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">
      <c r="A370" s="7"/>
      <c r="B370" s="7"/>
      <c r="C370" s="14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">
      <c r="A371" s="7"/>
      <c r="B371" s="7"/>
      <c r="C371" s="14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">
      <c r="A372" s="7"/>
      <c r="B372" s="7"/>
      <c r="C372" s="14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 x14ac:dyDescent="0.2">
      <c r="A373" s="7"/>
      <c r="B373" s="7"/>
      <c r="C373" s="14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 x14ac:dyDescent="0.2">
      <c r="A374" s="7"/>
      <c r="B374" s="7"/>
      <c r="C374" s="14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 x14ac:dyDescent="0.2">
      <c r="A375" s="7"/>
      <c r="B375" s="7"/>
      <c r="C375" s="14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 x14ac:dyDescent="0.2">
      <c r="A376" s="7"/>
      <c r="B376" s="7"/>
      <c r="C376" s="14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 x14ac:dyDescent="0.2">
      <c r="A377" s="7"/>
      <c r="B377" s="7"/>
      <c r="C377" s="14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 x14ac:dyDescent="0.2">
      <c r="A378" s="7"/>
      <c r="B378" s="7"/>
      <c r="C378" s="14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 x14ac:dyDescent="0.2">
      <c r="A379" s="7"/>
      <c r="B379" s="7"/>
      <c r="C379" s="14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 x14ac:dyDescent="0.2">
      <c r="A380" s="7"/>
      <c r="B380" s="7"/>
      <c r="C380" s="14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 x14ac:dyDescent="0.2">
      <c r="A381" s="7"/>
      <c r="B381" s="7"/>
      <c r="C381" s="14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 x14ac:dyDescent="0.2">
      <c r="A382" s="7"/>
      <c r="B382" s="7"/>
      <c r="C382" s="14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 x14ac:dyDescent="0.2">
      <c r="A383" s="7"/>
      <c r="B383" s="7"/>
      <c r="C383" s="14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5.75" customHeight="1" x14ac:dyDescent="0.2">
      <c r="A384" s="7"/>
      <c r="B384" s="7"/>
      <c r="C384" s="14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5.75" customHeight="1" x14ac:dyDescent="0.2">
      <c r="A385" s="7"/>
      <c r="B385" s="7"/>
      <c r="C385" s="14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5.75" customHeight="1" x14ac:dyDescent="0.2">
      <c r="A386" s="7"/>
      <c r="B386" s="7"/>
      <c r="C386" s="14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5.75" customHeight="1" x14ac:dyDescent="0.2">
      <c r="A387" s="7"/>
      <c r="B387" s="7"/>
      <c r="C387" s="14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5.75" customHeight="1" x14ac:dyDescent="0.2">
      <c r="A388" s="7"/>
      <c r="B388" s="7"/>
      <c r="C388" s="14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5.75" customHeight="1" x14ac:dyDescent="0.2">
      <c r="A389" s="7"/>
      <c r="B389" s="7"/>
      <c r="C389" s="14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5.75" customHeight="1" x14ac:dyDescent="0.2">
      <c r="A390" s="7"/>
      <c r="B390" s="7"/>
      <c r="C390" s="14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5.75" customHeight="1" x14ac:dyDescent="0.2">
      <c r="A391" s="7"/>
      <c r="B391" s="7"/>
      <c r="C391" s="14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5.75" customHeight="1" x14ac:dyDescent="0.2">
      <c r="A392" s="7"/>
      <c r="B392" s="7"/>
      <c r="C392" s="14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5.75" customHeight="1" x14ac:dyDescent="0.2">
      <c r="A393" s="7"/>
      <c r="B393" s="7"/>
      <c r="C393" s="14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5.75" customHeight="1" x14ac:dyDescent="0.2">
      <c r="A394" s="7"/>
      <c r="B394" s="7"/>
      <c r="C394" s="14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5.75" customHeight="1" x14ac:dyDescent="0.2">
      <c r="A395" s="7"/>
      <c r="B395" s="7"/>
      <c r="C395" s="14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5.75" customHeight="1" x14ac:dyDescent="0.2">
      <c r="A396" s="7"/>
      <c r="B396" s="7"/>
      <c r="C396" s="14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5.75" customHeight="1" x14ac:dyDescent="0.2">
      <c r="A397" s="7"/>
      <c r="B397" s="7"/>
      <c r="C397" s="14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5.75" customHeight="1" x14ac:dyDescent="0.2">
      <c r="A398" s="7"/>
      <c r="B398" s="7"/>
      <c r="C398" s="14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5.75" customHeight="1" x14ac:dyDescent="0.2">
      <c r="A399" s="7"/>
      <c r="B399" s="7"/>
      <c r="C399" s="14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5.75" customHeight="1" x14ac:dyDescent="0.2">
      <c r="A400" s="7"/>
      <c r="B400" s="7"/>
      <c r="C400" s="14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5.75" customHeight="1" x14ac:dyDescent="0.2">
      <c r="A401" s="7"/>
      <c r="B401" s="7"/>
      <c r="C401" s="14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5.75" customHeight="1" x14ac:dyDescent="0.2">
      <c r="A402" s="7"/>
      <c r="B402" s="7"/>
      <c r="C402" s="14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5.75" customHeight="1" x14ac:dyDescent="0.2">
      <c r="A403" s="7"/>
      <c r="B403" s="7"/>
      <c r="C403" s="14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5.75" customHeight="1" x14ac:dyDescent="0.2">
      <c r="A404" s="7"/>
      <c r="B404" s="7"/>
      <c r="C404" s="14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5.75" customHeight="1" x14ac:dyDescent="0.2">
      <c r="A405" s="7"/>
      <c r="B405" s="7"/>
      <c r="C405" s="14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5.75" customHeight="1" x14ac:dyDescent="0.2">
      <c r="A406" s="7"/>
      <c r="B406" s="7"/>
      <c r="C406" s="14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5.75" customHeight="1" x14ac:dyDescent="0.2">
      <c r="A407" s="7"/>
      <c r="B407" s="7"/>
      <c r="C407" s="14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5.75" customHeight="1" x14ac:dyDescent="0.2">
      <c r="A408" s="7"/>
      <c r="B408" s="7"/>
      <c r="C408" s="14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5.75" customHeight="1" x14ac:dyDescent="0.2">
      <c r="A409" s="7"/>
      <c r="B409" s="7"/>
      <c r="C409" s="14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5.75" customHeight="1" x14ac:dyDescent="0.2">
      <c r="A410" s="7"/>
      <c r="B410" s="7"/>
      <c r="C410" s="14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5.75" customHeight="1" x14ac:dyDescent="0.2">
      <c r="A411" s="7"/>
      <c r="B411" s="7"/>
      <c r="C411" s="14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5.75" customHeight="1" x14ac:dyDescent="0.2">
      <c r="A412" s="7"/>
      <c r="B412" s="7"/>
      <c r="C412" s="14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5.75" customHeight="1" x14ac:dyDescent="0.2">
      <c r="A413" s="7"/>
      <c r="B413" s="7"/>
      <c r="C413" s="14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5.75" customHeight="1" x14ac:dyDescent="0.2">
      <c r="A414" s="7"/>
      <c r="B414" s="7"/>
      <c r="C414" s="14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5.75" customHeight="1" x14ac:dyDescent="0.2">
      <c r="A415" s="7"/>
      <c r="B415" s="7"/>
      <c r="C415" s="14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5.75" customHeight="1" x14ac:dyDescent="0.2">
      <c r="A416" s="7"/>
      <c r="B416" s="7"/>
      <c r="C416" s="14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5.75" customHeight="1" x14ac:dyDescent="0.2">
      <c r="A417" s="7"/>
      <c r="B417" s="7"/>
      <c r="C417" s="14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5.75" customHeight="1" x14ac:dyDescent="0.2">
      <c r="A418" s="7"/>
      <c r="B418" s="7"/>
      <c r="C418" s="14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5.75" customHeight="1" x14ac:dyDescent="0.2">
      <c r="A419" s="7"/>
      <c r="B419" s="7"/>
      <c r="C419" s="14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5.75" customHeight="1" x14ac:dyDescent="0.2">
      <c r="A420" s="7"/>
      <c r="B420" s="7"/>
      <c r="C420" s="14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5.75" customHeight="1" x14ac:dyDescent="0.2">
      <c r="A421" s="7"/>
      <c r="B421" s="7"/>
      <c r="C421" s="14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5.75" customHeight="1" x14ac:dyDescent="0.2">
      <c r="A422" s="7"/>
      <c r="B422" s="7"/>
      <c r="C422" s="14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5.75" customHeight="1" x14ac:dyDescent="0.2">
      <c r="A423" s="7"/>
      <c r="B423" s="7"/>
      <c r="C423" s="14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5.75" customHeight="1" x14ac:dyDescent="0.2">
      <c r="A424" s="7"/>
      <c r="B424" s="7"/>
      <c r="C424" s="14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5.75" customHeight="1" x14ac:dyDescent="0.2">
      <c r="A425" s="7"/>
      <c r="B425" s="7"/>
      <c r="C425" s="14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5.75" customHeight="1" x14ac:dyDescent="0.2">
      <c r="A426" s="7"/>
      <c r="B426" s="7"/>
      <c r="C426" s="14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5.75" customHeight="1" x14ac:dyDescent="0.2">
      <c r="A427" s="7"/>
      <c r="B427" s="7"/>
      <c r="C427" s="14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5.75" customHeight="1" x14ac:dyDescent="0.2">
      <c r="A428" s="7"/>
      <c r="B428" s="7"/>
      <c r="C428" s="14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5.75" customHeight="1" x14ac:dyDescent="0.2">
      <c r="A429" s="7"/>
      <c r="B429" s="7"/>
      <c r="C429" s="14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5.75" customHeight="1" x14ac:dyDescent="0.2">
      <c r="A430" s="7"/>
      <c r="B430" s="7"/>
      <c r="C430" s="14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5.75" customHeight="1" x14ac:dyDescent="0.2">
      <c r="A431" s="7"/>
      <c r="B431" s="7"/>
      <c r="C431" s="14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5.75" customHeight="1" x14ac:dyDescent="0.2">
      <c r="A432" s="7"/>
      <c r="B432" s="7"/>
      <c r="C432" s="14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5.75" customHeight="1" x14ac:dyDescent="0.2">
      <c r="A433" s="7"/>
      <c r="B433" s="7"/>
      <c r="C433" s="14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5.75" customHeight="1" x14ac:dyDescent="0.2">
      <c r="A434" s="7"/>
      <c r="B434" s="7"/>
      <c r="C434" s="14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5.75" customHeight="1" x14ac:dyDescent="0.2">
      <c r="A435" s="7"/>
      <c r="B435" s="7"/>
      <c r="C435" s="14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5.75" customHeight="1" x14ac:dyDescent="0.2">
      <c r="A436" s="7"/>
      <c r="B436" s="7"/>
      <c r="C436" s="14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5.75" customHeight="1" x14ac:dyDescent="0.2">
      <c r="A437" s="7"/>
      <c r="B437" s="7"/>
      <c r="C437" s="14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5.75" customHeight="1" x14ac:dyDescent="0.2">
      <c r="A438" s="7"/>
      <c r="B438" s="7"/>
      <c r="C438" s="14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5.75" customHeight="1" x14ac:dyDescent="0.2">
      <c r="A439" s="7"/>
      <c r="B439" s="7"/>
      <c r="C439" s="14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5.75" customHeight="1" x14ac:dyDescent="0.2">
      <c r="A440" s="7"/>
      <c r="B440" s="7"/>
      <c r="C440" s="14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5.75" customHeight="1" x14ac:dyDescent="0.2">
      <c r="A441" s="7"/>
      <c r="B441" s="7"/>
      <c r="C441" s="14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5.75" customHeight="1" x14ac:dyDescent="0.2">
      <c r="A442" s="7"/>
      <c r="B442" s="7"/>
      <c r="C442" s="14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5.75" customHeight="1" x14ac:dyDescent="0.2">
      <c r="A443" s="7"/>
      <c r="B443" s="7"/>
      <c r="C443" s="14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5.75" customHeight="1" x14ac:dyDescent="0.2">
      <c r="A444" s="7"/>
      <c r="B444" s="7"/>
      <c r="C444" s="14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5.75" customHeight="1" x14ac:dyDescent="0.2">
      <c r="A445" s="7"/>
      <c r="B445" s="7"/>
      <c r="C445" s="14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5.75" customHeight="1" x14ac:dyDescent="0.2"/>
    <row r="447" spans="1:27" ht="15.75" customHeight="1" x14ac:dyDescent="0.2"/>
    <row r="448" spans="1:27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</sheetData>
  <mergeCells count="63">
    <mergeCell ref="A245:L245"/>
    <mergeCell ref="A239:L239"/>
    <mergeCell ref="A240:L240"/>
    <mergeCell ref="A241:L241"/>
    <mergeCell ref="A242:L242"/>
    <mergeCell ref="A243:L243"/>
    <mergeCell ref="A244:L244"/>
    <mergeCell ref="A223:L223"/>
    <mergeCell ref="A224:L224"/>
    <mergeCell ref="A225:L225"/>
    <mergeCell ref="A238:L238"/>
    <mergeCell ref="A227:L227"/>
    <mergeCell ref="A228:L228"/>
    <mergeCell ref="A229:L229"/>
    <mergeCell ref="A230:L230"/>
    <mergeCell ref="A231:L231"/>
    <mergeCell ref="A232:L232"/>
    <mergeCell ref="A233:L233"/>
    <mergeCell ref="A234:L234"/>
    <mergeCell ref="A235:L235"/>
    <mergeCell ref="A236:L236"/>
    <mergeCell ref="A237:L237"/>
    <mergeCell ref="A226:L226"/>
    <mergeCell ref="Y6:Y7"/>
    <mergeCell ref="A216:L216"/>
    <mergeCell ref="A217:L217"/>
    <mergeCell ref="A218:L218"/>
    <mergeCell ref="A219:L219"/>
    <mergeCell ref="A220:L220"/>
    <mergeCell ref="Q6:Q7"/>
    <mergeCell ref="R6:R7"/>
    <mergeCell ref="S6:S7"/>
    <mergeCell ref="T6:U6"/>
    <mergeCell ref="V6:W6"/>
    <mergeCell ref="X6:X7"/>
    <mergeCell ref="I6:J6"/>
    <mergeCell ref="A221:L221"/>
    <mergeCell ref="A222:L222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conditionalFormatting sqref="AD1:AD3">
    <cfRule type="notContainsBlanks" dxfId="3" priority="1">
      <formula>LEN(TRIM(AD1))&gt;0</formula>
    </cfRule>
  </conditionalFormatting>
  <dataValidations count="9">
    <dataValidation type="list" allowBlank="1" sqref="P205:P206" xr:uid="{510C1F6E-44A6-4166-B940-22ED36F36D05}">
      <formula1>$AD$8:$AD$15</formula1>
    </dataValidation>
    <dataValidation type="list" allowBlank="1" sqref="P204" xr:uid="{04CBF98B-0A9C-42FD-8B29-A5DAA9C98FCE}">
      <formula1>$AD$8:$AD$14</formula1>
    </dataValidation>
    <dataValidation type="list" allowBlank="1" sqref="P197" xr:uid="{16ECD32F-0530-4140-A03F-31B0D3B155AB}">
      <formula1>$AD$9:$AD$10</formula1>
    </dataValidation>
    <dataValidation type="list" allowBlank="1" sqref="P203" xr:uid="{C4EBE381-916F-46F3-A11B-45050917A4CB}">
      <formula1>$AD$9:$AD$14</formula1>
    </dataValidation>
    <dataValidation type="list" allowBlank="1" sqref="P195 P201:P202 P92:P100 P69:P82 P57:P67 P137:P145 P114:P127 P102:P112 P185:P193 P147:P158 P160:P172" xr:uid="{BA6CB168-E704-473B-9ECD-111109CF389E}">
      <formula1>$AD$8:$AD$9</formula1>
    </dataValidation>
    <dataValidation type="list" allowBlank="1" sqref="P196 P198:P200" xr:uid="{173BC2D8-069E-43BB-89FA-370209879341}">
      <formula1>$AD$9:$AD$9</formula1>
    </dataValidation>
    <dataValidation type="list" allowBlank="1" sqref="P86:P91 P68 P113 P131:P136 P179:P184 P159 P8:P35" xr:uid="{BA5BEDE1-2FFA-4B67-BD91-34165AD3312F}">
      <formula1>#REF!</formula1>
    </dataValidation>
    <dataValidation type="list" allowBlank="1" sqref="H36:H206" xr:uid="{333E98CD-82BC-498B-9EDB-E79B3FA8BE54}">
      <formula1>"SERVIÇO,CURSO,EVENTO,REUNIÃO,OUTROS"</formula1>
    </dataValidation>
    <dataValidation type="list" allowBlank="1" sqref="P36:P56" xr:uid="{1A56CE49-7F70-4EC1-B32C-F6202AE27E1E}">
      <formula1>$AD$8:$AD$17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337E25C907643872F8BFDE49FDCC9" ma:contentTypeVersion="2" ma:contentTypeDescription="Crie um novo documento." ma:contentTypeScope="" ma:versionID="8604bebc4b7edfd288ab5562c6bc26cc">
  <xsd:schema xmlns:xsd="http://www.w3.org/2001/XMLSchema" xmlns:xs="http://www.w3.org/2001/XMLSchema" xmlns:p="http://schemas.microsoft.com/office/2006/metadata/properties" xmlns:ns2="230d73bc-ee14-4cdc-a0ca-20e003e31026" xmlns:ns3="fe1e9143-56fc-4d4a-a9e2-e9faeb076f02" xmlns:ns4="784174c2-422b-4e6a-bb0b-64b9cc85e1d3" targetNamespace="http://schemas.microsoft.com/office/2006/metadata/properties" ma:root="true" ma:fieldsID="a655f548e61f7dee7446a7438a61e7b2" ns2:_="" ns3:_="" ns4:_="">
    <xsd:import namespace="230d73bc-ee14-4cdc-a0ca-20e003e31026"/>
    <xsd:import namespace="fe1e9143-56fc-4d4a-a9e2-e9faeb076f02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e9143-56fc-4d4a-a9e2-e9faeb076f02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fe1e9143-56fc-4d4a-a9e2-e9faeb076f02" xsi:nil="true"/>
    <_dlc_DocId xmlns="230d73bc-ee14-4cdc-a0ca-20e003e31026">75ZWAK4VW4FF-1593962784-4</_dlc_DocId>
    <_dlc_DocIdUrl xmlns="230d73bc-ee14-4cdc-a0ca-20e003e31026">
      <Url>https://www.sefaz.pe.gov.br/Transparencia/transparencia%20ativa/Recursos%20Humanos/_layouts/15/DocIdRedir.aspx?ID=75ZWAK4VW4FF-1593962784-4</Url>
      <Description>75ZWAK4VW4FF-1593962784-4</Description>
    </_dlc_DocIdUrl>
  </documentManagement>
</p:properties>
</file>

<file path=customXml/itemProps1.xml><?xml version="1.0" encoding="utf-8"?>
<ds:datastoreItem xmlns:ds="http://schemas.openxmlformats.org/officeDocument/2006/customXml" ds:itemID="{59ED0254-9A99-4C59-9753-16EF33CCCFE4}"/>
</file>

<file path=customXml/itemProps2.xml><?xml version="1.0" encoding="utf-8"?>
<ds:datastoreItem xmlns:ds="http://schemas.openxmlformats.org/officeDocument/2006/customXml" ds:itemID="{8F053FF4-69D9-4447-BE45-266C54D2EDE3}"/>
</file>

<file path=customXml/itemProps3.xml><?xml version="1.0" encoding="utf-8"?>
<ds:datastoreItem xmlns:ds="http://schemas.openxmlformats.org/officeDocument/2006/customXml" ds:itemID="{E8675A4A-485F-4F8F-9C6F-E70F11963473}"/>
</file>

<file path=customXml/itemProps4.xml><?xml version="1.0" encoding="utf-8"?>
<ds:datastoreItem xmlns:ds="http://schemas.openxmlformats.org/officeDocument/2006/customXml" ds:itemID="{BBC5F514-082A-484E-A5F6-175B6F5AA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2024</vt:lpstr>
      <vt:lpstr>FEV 2024</vt:lpstr>
      <vt:lpstr>MAR 2024</vt:lpstr>
      <vt:lpstr>ABR 2024</vt:lpstr>
      <vt:lpstr>MAI 2024</vt:lpstr>
      <vt:lpstr>JUN 2024</vt:lpstr>
      <vt:lpstr>JUL 2024</vt:lpstr>
      <vt:lpstr>AGO 2024</vt:lpstr>
      <vt:lpstr>SET 2024</vt:lpstr>
      <vt:lpstr>OUT 2024</vt:lpstr>
      <vt:lpstr>NOV 2024</vt:lpstr>
      <vt:lpstr>DEZ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MARVIN GABRIEL ANTONINO VERISSIMO</cp:lastModifiedBy>
  <dcterms:created xsi:type="dcterms:W3CDTF">2022-03-15T11:47:00Z</dcterms:created>
  <dcterms:modified xsi:type="dcterms:W3CDTF">2025-04-11T14:53:54Z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0x01010095C337E25C907643872F8BFDE49FDCC9</vt:lpwstr>
  </property>
  <property fmtid="{D5CDD505-2E9C-101B-9397-08002B2CF9AE}" pid="3" name="_dlc_DocIdItemGuid">
    <vt:lpwstr>f3eb5493-08ea-43c2-a66a-42e2388ff504</vt:lpwstr>
  </property>
</Properties>
</file>